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0" windowWidth="19420" windowHeight="7070" firstSheet="2" activeTab="2"/>
  </bookViews>
  <sheets>
    <sheet name="Фасади Amore Classic (патина)" sheetId="57" r:id="rId1"/>
    <sheet name="Фасади Amore Classic" sheetId="58" r:id="rId2"/>
    <sheet name="Фасади BRAVO" sheetId="45" r:id="rId3"/>
    <sheet name="Фасади Margo" sheetId="59" r:id="rId4"/>
    <sheet name="Фасади FLAT" sheetId="60" r:id="rId5"/>
    <sheet name="Фасади Колор-міх" sheetId="61" r:id="rId6"/>
    <sheet name="Фасади Модена-Парма декор" sheetId="86" r:id="rId7"/>
    <sheet name="Фасади Модена-Парма" sheetId="87" r:id="rId8"/>
    <sheet name="Фасади M. Gloss" sheetId="62" r:id="rId9"/>
    <sheet name="Фасади Верона" sheetId="68" r:id="rId10"/>
    <sheet name="Фасади Соло" sheetId="69" r:id="rId11"/>
    <sheet name="Фасади Квадро-Кредо" sheetId="51" r:id="rId12"/>
    <sheet name="Фасади RioLine" sheetId="91" r:id="rId13"/>
    <sheet name="Фасади Мода Matt" sheetId="25" r:id="rId14"/>
    <sheet name="Фасади ALTA" sheetId="63" r:id="rId15"/>
    <sheet name="Фасади Грація" sheetId="64" r:id="rId16"/>
    <sheet name="Фасади Мода" sheetId="65" r:id="rId17"/>
    <sheet name="Фасади маХіма" sheetId="66" r:id="rId18"/>
    <sheet name="Фасади Альбіна" sheetId="67" r:id="rId19"/>
    <sheet name="Корпуса Luxe" sheetId="36" r:id="rId20"/>
    <sheet name="Фурнітура" sheetId="6" r:id="rId21"/>
    <sheet name="ПРАЙС Amore Classic (патина)" sheetId="70" r:id="rId22"/>
    <sheet name="ПРАЙС Amore Classic" sheetId="71" r:id="rId23"/>
    <sheet name="Прайс BRAVO" sheetId="46" r:id="rId24"/>
    <sheet name="ПРАЙС Margo" sheetId="72" r:id="rId25"/>
    <sheet name="Прайс FLAT" sheetId="73" r:id="rId26"/>
    <sheet name="Прайс Колор-міх" sheetId="74" r:id="rId27"/>
    <sheet name="Прайс Модена-Парма декор" sheetId="88" r:id="rId28"/>
    <sheet name="Прайс Модена-Парма" sheetId="89" r:id="rId29"/>
    <sheet name="Прайс M.Gloss" sheetId="75" r:id="rId30"/>
    <sheet name="Прайс Верона" sheetId="76" r:id="rId31"/>
    <sheet name="Прайс Соло" sheetId="77" r:id="rId32"/>
    <sheet name="Прайс Квадро-Кредо " sheetId="54" r:id="rId33"/>
    <sheet name="Прайс RioLine" sheetId="92" r:id="rId34"/>
    <sheet name="Прайс Мода Matt" sheetId="78" r:id="rId35"/>
    <sheet name="Прайс ALTA" sheetId="79" r:id="rId36"/>
    <sheet name="Прайс Грація" sheetId="80" r:id="rId37"/>
    <sheet name="Прайс Мода" sheetId="81" r:id="rId38"/>
    <sheet name="Прайс маХіма" sheetId="82" r:id="rId39"/>
    <sheet name="Прайс Альбіна" sheetId="83" r:id="rId40"/>
    <sheet name="Важливо" sheetId="90" r:id="rId41"/>
    <sheet name="Шпаргалка Luxe" sheetId="43" r:id="rId42"/>
    <sheet name="Зразки" sheetId="84" r:id="rId43"/>
    <sheet name="Технічна характеристика" sheetId="48" r:id="rId44"/>
    <sheet name="Актуальна продукція" sheetId="49" r:id="rId45"/>
    <sheet name="Новини фабрики 2019" sheetId="44" r:id="rId46"/>
    <sheet name="Контакти" sheetId="85" r:id="rId47"/>
  </sheets>
  <calcPr calcId="145621" refMode="R1C1"/>
</workbook>
</file>

<file path=xl/calcChain.xml><?xml version="1.0" encoding="utf-8"?>
<calcChain xmlns="http://schemas.openxmlformats.org/spreadsheetml/2006/main">
  <c r="E6" i="86" l="1"/>
  <c r="E7" i="86"/>
  <c r="E8" i="86"/>
  <c r="J7" i="91" l="1"/>
  <c r="J8" i="91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6" i="91"/>
  <c r="E7" i="91"/>
  <c r="E8" i="91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6" i="91"/>
  <c r="I47" i="6"/>
  <c r="I48" i="6"/>
  <c r="D48" i="6"/>
  <c r="J7" i="67" l="1"/>
  <c r="J8" i="67"/>
  <c r="J9" i="67"/>
  <c r="J10" i="67"/>
  <c r="J11" i="67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6" i="67"/>
  <c r="J7" i="66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31" i="66"/>
  <c r="J32" i="66"/>
  <c r="J33" i="66"/>
  <c r="J6" i="66"/>
  <c r="E7" i="66"/>
  <c r="E8" i="66"/>
  <c r="E9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31" i="66"/>
  <c r="E32" i="66"/>
  <c r="E33" i="66"/>
  <c r="E6" i="66"/>
  <c r="J7" i="65"/>
  <c r="J8" i="65"/>
  <c r="J9" i="65"/>
  <c r="J10" i="65"/>
  <c r="J11" i="65"/>
  <c r="J12" i="65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31" i="65"/>
  <c r="J32" i="65"/>
  <c r="J33" i="65"/>
  <c r="J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31" i="65"/>
  <c r="E32" i="65"/>
  <c r="E33" i="65"/>
  <c r="E6" i="65"/>
  <c r="J7" i="64"/>
  <c r="J8" i="64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31" i="64"/>
  <c r="J32" i="64"/>
  <c r="J33" i="64"/>
  <c r="J6" i="64"/>
  <c r="E7" i="64"/>
  <c r="E8" i="64"/>
  <c r="E9" i="64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31" i="64"/>
  <c r="E32" i="64"/>
  <c r="E33" i="64"/>
  <c r="E6" i="64"/>
  <c r="J7" i="63" l="1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6" i="63"/>
  <c r="E7" i="63"/>
  <c r="E8" i="63"/>
  <c r="E9" i="63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6" i="63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31" i="25"/>
  <c r="J32" i="25"/>
  <c r="J33" i="25"/>
  <c r="J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31" i="25"/>
  <c r="E32" i="25"/>
  <c r="E33" i="25"/>
  <c r="E6" i="25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31" i="51"/>
  <c r="J32" i="51"/>
  <c r="J33" i="51"/>
  <c r="J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31" i="51"/>
  <c r="E32" i="51"/>
  <c r="E33" i="51"/>
  <c r="E6" i="51"/>
  <c r="J7" i="69" l="1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6" i="69"/>
  <c r="E7" i="69"/>
  <c r="E8" i="69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6" i="69"/>
  <c r="J7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31" i="68"/>
  <c r="J32" i="68"/>
  <c r="J33" i="68"/>
  <c r="J6" i="68"/>
  <c r="E7" i="68"/>
  <c r="E8" i="68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31" i="68"/>
  <c r="E32" i="68"/>
  <c r="E33" i="68"/>
  <c r="E6" i="68"/>
  <c r="J7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6" i="62"/>
  <c r="J7" i="87"/>
  <c r="J8" i="87"/>
  <c r="J9" i="87"/>
  <c r="J10" i="87"/>
  <c r="J11" i="87"/>
  <c r="J12" i="87"/>
  <c r="J13" i="87"/>
  <c r="J14" i="87"/>
  <c r="J15" i="87"/>
  <c r="J16" i="87"/>
  <c r="J17" i="87"/>
  <c r="J18" i="87"/>
  <c r="J19" i="87"/>
  <c r="J20" i="87"/>
  <c r="J21" i="87"/>
  <c r="J22" i="87"/>
  <c r="J23" i="87"/>
  <c r="J24" i="87"/>
  <c r="J25" i="87"/>
  <c r="J26" i="87"/>
  <c r="J31" i="87"/>
  <c r="J32" i="87"/>
  <c r="J33" i="87"/>
  <c r="J6" i="87"/>
  <c r="E7" i="87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31" i="87"/>
  <c r="E32" i="87"/>
  <c r="E33" i="87"/>
  <c r="E6" i="87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31" i="86"/>
  <c r="J32" i="86"/>
  <c r="J33" i="86"/>
  <c r="J6" i="86"/>
  <c r="J7" i="86"/>
  <c r="E21" i="86"/>
  <c r="E22" i="86"/>
  <c r="E23" i="86"/>
  <c r="E24" i="86"/>
  <c r="E25" i="86"/>
  <c r="E26" i="86"/>
  <c r="E27" i="86"/>
  <c r="E31" i="86"/>
  <c r="E32" i="86"/>
  <c r="E33" i="86"/>
  <c r="E10" i="86"/>
  <c r="E11" i="86"/>
  <c r="E12" i="86"/>
  <c r="E13" i="86"/>
  <c r="E14" i="86"/>
  <c r="E15" i="86"/>
  <c r="E16" i="86"/>
  <c r="E17" i="86"/>
  <c r="E18" i="86"/>
  <c r="E19" i="86"/>
  <c r="E20" i="86"/>
  <c r="E9" i="86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31" i="61"/>
  <c r="J32" i="61"/>
  <c r="J33" i="61"/>
  <c r="J6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31" i="61"/>
  <c r="E32" i="61"/>
  <c r="E33" i="61"/>
  <c r="E6" i="61"/>
  <c r="E7" i="61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31" i="60"/>
  <c r="J32" i="60"/>
  <c r="J33" i="60"/>
  <c r="J35" i="60"/>
  <c r="J36" i="60"/>
  <c r="J37" i="60"/>
  <c r="J6" i="60"/>
  <c r="E7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31" i="60"/>
  <c r="E32" i="60"/>
  <c r="E33" i="60"/>
  <c r="E35" i="60"/>
  <c r="E36" i="60"/>
  <c r="E37" i="60"/>
  <c r="E6" i="60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31" i="59"/>
  <c r="J32" i="59"/>
  <c r="J33" i="59"/>
  <c r="J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31" i="59"/>
  <c r="E32" i="59"/>
  <c r="E33" i="59"/>
  <c r="E6" i="59"/>
  <c r="J7" i="45" l="1"/>
  <c r="J8" i="45"/>
  <c r="J9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J31" i="45"/>
  <c r="J32" i="45"/>
  <c r="J33" i="45"/>
  <c r="J6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31" i="45"/>
  <c r="E32" i="45"/>
  <c r="E33" i="45"/>
  <c r="E6" i="45"/>
  <c r="E49" i="71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30" i="58"/>
  <c r="J31" i="58"/>
  <c r="J32" i="58"/>
  <c r="J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30" i="58"/>
  <c r="E31" i="58"/>
  <c r="E32" i="58"/>
  <c r="E6" i="58"/>
  <c r="E16" i="70"/>
  <c r="I36" i="6"/>
  <c r="I37" i="6"/>
  <c r="I38" i="6"/>
  <c r="I39" i="6"/>
  <c r="I40" i="6"/>
  <c r="I41" i="6"/>
  <c r="I42" i="6"/>
  <c r="I43" i="6"/>
  <c r="I44" i="6"/>
  <c r="I45" i="6"/>
  <c r="I46" i="6"/>
  <c r="D36" i="6"/>
  <c r="D37" i="6"/>
  <c r="D38" i="6"/>
  <c r="D39" i="6"/>
  <c r="D40" i="6"/>
  <c r="D41" i="6"/>
  <c r="D42" i="6"/>
  <c r="D43" i="6"/>
  <c r="D44" i="6"/>
  <c r="D45" i="6"/>
  <c r="D46" i="6"/>
  <c r="D47" i="6"/>
  <c r="D35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6" i="6"/>
  <c r="L6" i="36"/>
  <c r="F39" i="89" s="1"/>
  <c r="L7" i="36"/>
  <c r="F40" i="89" s="1"/>
  <c r="L8" i="36"/>
  <c r="L9" i="36"/>
  <c r="E43" i="71" s="1"/>
  <c r="L10" i="36"/>
  <c r="F43" i="88" s="1"/>
  <c r="L11" i="36"/>
  <c r="F44" i="89" s="1"/>
  <c r="L12" i="36"/>
  <c r="E46" i="71" s="1"/>
  <c r="L13" i="36"/>
  <c r="E47" i="71" s="1"/>
  <c r="L14" i="36"/>
  <c r="L15" i="36"/>
  <c r="F48" i="88" s="1"/>
  <c r="L16" i="36"/>
  <c r="L17" i="36"/>
  <c r="L18" i="36"/>
  <c r="L19" i="36"/>
  <c r="E53" i="71" s="1"/>
  <c r="L20" i="36"/>
  <c r="F53" i="88" s="1"/>
  <c r="L21" i="36"/>
  <c r="E55" i="71" s="1"/>
  <c r="L22" i="36"/>
  <c r="L23" i="36"/>
  <c r="L38" i="88" s="1"/>
  <c r="L24" i="36"/>
  <c r="L25" i="36"/>
  <c r="L40" i="89" s="1"/>
  <c r="L26" i="36"/>
  <c r="L27" i="36"/>
  <c r="L42" i="88" s="1"/>
  <c r="L28" i="36"/>
  <c r="L29" i="36"/>
  <c r="L30" i="36"/>
  <c r="L45" i="46" s="1"/>
  <c r="L31" i="36"/>
  <c r="L32" i="36"/>
  <c r="K48" i="71" s="1"/>
  <c r="L33" i="36"/>
  <c r="L34" i="36"/>
  <c r="L35" i="36"/>
  <c r="L50" i="88" s="1"/>
  <c r="L36" i="36"/>
  <c r="L37" i="36"/>
  <c r="L52" i="89" s="1"/>
  <c r="L38" i="36"/>
  <c r="L39" i="36"/>
  <c r="K55" i="70" s="1"/>
  <c r="L5" i="36"/>
  <c r="E39" i="71" s="1"/>
  <c r="F6" i="36"/>
  <c r="F5" i="88" s="1"/>
  <c r="F7" i="36"/>
  <c r="F7" i="88" s="1"/>
  <c r="F8" i="36"/>
  <c r="F9" i="36"/>
  <c r="F10" i="36"/>
  <c r="F11" i="46" s="1"/>
  <c r="F11" i="36"/>
  <c r="F12" i="36"/>
  <c r="F16" i="89" s="1"/>
  <c r="F13" i="36"/>
  <c r="F14" i="36"/>
  <c r="F19" i="88" s="1"/>
  <c r="F15" i="36"/>
  <c r="F21" i="88" s="1"/>
  <c r="F16" i="36"/>
  <c r="F23" i="88" s="1"/>
  <c r="F17" i="36"/>
  <c r="F24" i="88" s="1"/>
  <c r="F18" i="36"/>
  <c r="F19" i="36"/>
  <c r="E27" i="70" s="1"/>
  <c r="F20" i="36"/>
  <c r="E28" i="70" s="1"/>
  <c r="F21" i="36"/>
  <c r="F22" i="36"/>
  <c r="F31" i="88" s="1"/>
  <c r="F23" i="36"/>
  <c r="L4" i="89" s="1"/>
  <c r="F24" i="36"/>
  <c r="L5" i="89" s="1"/>
  <c r="F25" i="36"/>
  <c r="L6" i="46" s="1"/>
  <c r="F26" i="36"/>
  <c r="L7" i="46" s="1"/>
  <c r="F27" i="36"/>
  <c r="L9" i="89" s="1"/>
  <c r="F28" i="36"/>
  <c r="L10" i="89" s="1"/>
  <c r="F29" i="36"/>
  <c r="F30" i="36"/>
  <c r="L13" i="88" s="1"/>
  <c r="F31" i="36"/>
  <c r="L15" i="89" s="1"/>
  <c r="F32" i="36"/>
  <c r="F33" i="36"/>
  <c r="L18" i="46" s="1"/>
  <c r="F34" i="36"/>
  <c r="L20" i="89" s="1"/>
  <c r="F35" i="36"/>
  <c r="K21" i="71" s="1"/>
  <c r="F36" i="36"/>
  <c r="K22" i="71" s="1"/>
  <c r="F37" i="36"/>
  <c r="K23" i="71" s="1"/>
  <c r="F38" i="36"/>
  <c r="L25" i="89" s="1"/>
  <c r="F39" i="36"/>
  <c r="K27" i="71" s="1"/>
  <c r="F40" i="36"/>
  <c r="L28" i="46" s="1"/>
  <c r="F41" i="36"/>
  <c r="F42" i="36"/>
  <c r="L30" i="46" s="1"/>
  <c r="F43" i="36"/>
  <c r="L31" i="46" s="1"/>
  <c r="F44" i="36"/>
  <c r="L32" i="46" s="1"/>
  <c r="F5" i="36"/>
  <c r="F4" i="46" s="1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30" i="57"/>
  <c r="J31" i="57"/>
  <c r="J32" i="57"/>
  <c r="J6" i="57"/>
  <c r="E18" i="57"/>
  <c r="E19" i="57"/>
  <c r="E10" i="70" s="1"/>
  <c r="E20" i="57"/>
  <c r="E21" i="57"/>
  <c r="E22" i="57"/>
  <c r="E23" i="57"/>
  <c r="E24" i="57"/>
  <c r="E25" i="57"/>
  <c r="E26" i="57"/>
  <c r="E27" i="57"/>
  <c r="E30" i="57"/>
  <c r="E31" i="57"/>
  <c r="E32" i="57"/>
  <c r="E7" i="57"/>
  <c r="E8" i="57"/>
  <c r="E9" i="57"/>
  <c r="E10" i="57"/>
  <c r="E11" i="57"/>
  <c r="E12" i="57"/>
  <c r="E13" i="57"/>
  <c r="E14" i="57"/>
  <c r="E15" i="57"/>
  <c r="E16" i="57"/>
  <c r="E17" i="57"/>
  <c r="E6" i="57"/>
  <c r="E47" i="70" l="1"/>
  <c r="E12" i="71"/>
  <c r="K28" i="71"/>
  <c r="F54" i="46"/>
  <c r="E24" i="70"/>
  <c r="E45" i="71"/>
  <c r="F42" i="89"/>
  <c r="L46" i="46"/>
  <c r="K7" i="70"/>
  <c r="E25" i="70"/>
  <c r="L48" i="46"/>
  <c r="L44" i="46"/>
  <c r="E51" i="71"/>
  <c r="L20" i="46"/>
  <c r="K6" i="70"/>
  <c r="E8" i="70"/>
  <c r="K26" i="70"/>
  <c r="K21" i="70"/>
  <c r="E49" i="70"/>
  <c r="E15" i="71"/>
  <c r="K10" i="71"/>
  <c r="F28" i="46"/>
  <c r="L15" i="46"/>
  <c r="L50" i="46"/>
  <c r="L8" i="88"/>
  <c r="L38" i="89"/>
  <c r="F31" i="89"/>
  <c r="E41" i="70"/>
  <c r="K27" i="70"/>
  <c r="E53" i="70"/>
  <c r="E7" i="71"/>
  <c r="K25" i="71"/>
  <c r="E21" i="71"/>
  <c r="L26" i="46"/>
  <c r="L38" i="46"/>
  <c r="L9" i="88"/>
  <c r="F52" i="88"/>
  <c r="F50" i="89"/>
  <c r="L23" i="89"/>
  <c r="F22" i="88"/>
  <c r="E29" i="70"/>
  <c r="E11" i="70"/>
  <c r="F14" i="89"/>
  <c r="E32" i="70"/>
  <c r="F9" i="46"/>
  <c r="F40" i="46"/>
  <c r="K12" i="70"/>
  <c r="E45" i="70"/>
  <c r="E31" i="70"/>
  <c r="K9" i="71"/>
  <c r="E41" i="71"/>
  <c r="E26" i="71"/>
  <c r="L5" i="46"/>
  <c r="L52" i="46"/>
  <c r="L42" i="46"/>
  <c r="F32" i="88"/>
  <c r="L26" i="89"/>
  <c r="L23" i="88"/>
  <c r="L25" i="88"/>
  <c r="L44" i="89"/>
  <c r="K31" i="70"/>
  <c r="K30" i="71"/>
  <c r="F8" i="46"/>
  <c r="L22" i="46"/>
  <c r="F9" i="88"/>
  <c r="F12" i="89"/>
  <c r="L31" i="89"/>
  <c r="F12" i="88"/>
  <c r="L17" i="89"/>
  <c r="L17" i="88"/>
  <c r="K19" i="70"/>
  <c r="F14" i="88"/>
  <c r="L16" i="46"/>
  <c r="L21" i="89"/>
  <c r="K14" i="71"/>
  <c r="K50" i="92"/>
  <c r="K50" i="83"/>
  <c r="L51" i="80"/>
  <c r="L51" i="82"/>
  <c r="L53" i="81"/>
  <c r="L53" i="78"/>
  <c r="K50" i="79"/>
  <c r="L51" i="54"/>
  <c r="L51" i="89"/>
  <c r="L51" i="73"/>
  <c r="K49" i="77"/>
  <c r="L51" i="76"/>
  <c r="K49" i="75"/>
  <c r="L52" i="74"/>
  <c r="L53" i="72"/>
  <c r="K38" i="92"/>
  <c r="L39" i="80"/>
  <c r="K38" i="83"/>
  <c r="L39" i="82"/>
  <c r="L41" i="81"/>
  <c r="K38" i="79"/>
  <c r="L41" i="78"/>
  <c r="L39" i="54"/>
  <c r="K37" i="75"/>
  <c r="L39" i="73"/>
  <c r="K37" i="77"/>
  <c r="L39" i="76"/>
  <c r="L40" i="74"/>
  <c r="L41" i="72"/>
  <c r="F41" i="82"/>
  <c r="F41" i="80"/>
  <c r="E40" i="92"/>
  <c r="E40" i="83"/>
  <c r="F43" i="81"/>
  <c r="F43" i="78"/>
  <c r="F41" i="54"/>
  <c r="E40" i="79"/>
  <c r="F41" i="76"/>
  <c r="F42" i="74"/>
  <c r="F43" i="72"/>
  <c r="E39" i="77"/>
  <c r="E39" i="75"/>
  <c r="F41" i="89"/>
  <c r="F41" i="73"/>
  <c r="L51" i="88"/>
  <c r="K52" i="83"/>
  <c r="K52" i="92"/>
  <c r="L53" i="82"/>
  <c r="L53" i="80"/>
  <c r="L55" i="78"/>
  <c r="L53" i="54"/>
  <c r="K52" i="79"/>
  <c r="L55" i="81"/>
  <c r="L53" i="76"/>
  <c r="L54" i="74"/>
  <c r="L55" i="72"/>
  <c r="K51" i="77"/>
  <c r="K51" i="75"/>
  <c r="L53" i="73"/>
  <c r="K48" i="83"/>
  <c r="K48" i="92"/>
  <c r="L49" i="82"/>
  <c r="L49" i="80"/>
  <c r="L51" i="81"/>
  <c r="L49" i="54"/>
  <c r="K48" i="79"/>
  <c r="L51" i="78"/>
  <c r="L49" i="76"/>
  <c r="L50" i="74"/>
  <c r="L51" i="72"/>
  <c r="L49" i="73"/>
  <c r="K47" i="77"/>
  <c r="K47" i="75"/>
  <c r="K40" i="83"/>
  <c r="K40" i="92"/>
  <c r="L41" i="82"/>
  <c r="L41" i="80"/>
  <c r="L43" i="81"/>
  <c r="L41" i="54"/>
  <c r="K40" i="79"/>
  <c r="L43" i="78"/>
  <c r="L41" i="76"/>
  <c r="L41" i="89"/>
  <c r="L42" i="74"/>
  <c r="L43" i="72"/>
  <c r="K39" i="77"/>
  <c r="K39" i="75"/>
  <c r="L41" i="73"/>
  <c r="K36" i="92"/>
  <c r="L37" i="82"/>
  <c r="K36" i="83"/>
  <c r="L37" i="80"/>
  <c r="L39" i="78"/>
  <c r="K36" i="79"/>
  <c r="L37" i="54"/>
  <c r="L39" i="81"/>
  <c r="L38" i="74"/>
  <c r="L39" i="72"/>
  <c r="L37" i="76"/>
  <c r="K35" i="75"/>
  <c r="L37" i="89"/>
  <c r="K35" i="77"/>
  <c r="L37" i="88"/>
  <c r="L37" i="73"/>
  <c r="E50" i="83"/>
  <c r="F51" i="82"/>
  <c r="F51" i="80"/>
  <c r="E50" i="92"/>
  <c r="F53" i="81"/>
  <c r="E50" i="79"/>
  <c r="F53" i="78"/>
  <c r="F51" i="54"/>
  <c r="F52" i="74"/>
  <c r="F53" i="72"/>
  <c r="E49" i="77"/>
  <c r="F51" i="76"/>
  <c r="E49" i="75"/>
  <c r="F51" i="73"/>
  <c r="F47" i="82"/>
  <c r="F47" i="80"/>
  <c r="E46" i="83"/>
  <c r="E46" i="92"/>
  <c r="F49" i="78"/>
  <c r="E46" i="79"/>
  <c r="F47" i="54"/>
  <c r="F49" i="81"/>
  <c r="F47" i="76"/>
  <c r="F47" i="89"/>
  <c r="F48" i="74"/>
  <c r="F49" i="72"/>
  <c r="E45" i="77"/>
  <c r="E45" i="75"/>
  <c r="F47" i="73"/>
  <c r="E42" i="83"/>
  <c r="F43" i="82"/>
  <c r="F45" i="81"/>
  <c r="F43" i="80"/>
  <c r="E42" i="92"/>
  <c r="E42" i="79"/>
  <c r="F45" i="78"/>
  <c r="F43" i="54"/>
  <c r="F43" i="73"/>
  <c r="E41" i="77"/>
  <c r="F43" i="76"/>
  <c r="E41" i="75"/>
  <c r="F44" i="74"/>
  <c r="F45" i="72"/>
  <c r="E38" i="83"/>
  <c r="F39" i="82"/>
  <c r="F39" i="80"/>
  <c r="E38" i="92"/>
  <c r="F41" i="81"/>
  <c r="E38" i="79"/>
  <c r="F41" i="78"/>
  <c r="F39" i="54"/>
  <c r="F39" i="73"/>
  <c r="E37" i="77"/>
  <c r="F39" i="76"/>
  <c r="E37" i="75"/>
  <c r="F40" i="74"/>
  <c r="F41" i="72"/>
  <c r="K38" i="70"/>
  <c r="E43" i="70"/>
  <c r="E51" i="70"/>
  <c r="K54" i="70"/>
  <c r="K42" i="70"/>
  <c r="E46" i="70"/>
  <c r="E48" i="70"/>
  <c r="K50" i="70"/>
  <c r="E38" i="71"/>
  <c r="K54" i="71"/>
  <c r="K42" i="71"/>
  <c r="E48" i="71"/>
  <c r="K50" i="71"/>
  <c r="F37" i="46"/>
  <c r="F39" i="46"/>
  <c r="F43" i="46"/>
  <c r="F51" i="46"/>
  <c r="L40" i="46"/>
  <c r="F53" i="46"/>
  <c r="F39" i="88"/>
  <c r="L49" i="88"/>
  <c r="F44" i="88"/>
  <c r="L39" i="88"/>
  <c r="F53" i="89"/>
  <c r="L39" i="89"/>
  <c r="L47" i="88"/>
  <c r="F47" i="88"/>
  <c r="L53" i="88"/>
  <c r="F43" i="89"/>
  <c r="K42" i="83"/>
  <c r="L43" i="80"/>
  <c r="K42" i="92"/>
  <c r="L43" i="82"/>
  <c r="K42" i="79"/>
  <c r="L45" i="78"/>
  <c r="L43" i="54"/>
  <c r="L45" i="81"/>
  <c r="L43" i="73"/>
  <c r="K41" i="75"/>
  <c r="K41" i="77"/>
  <c r="L43" i="76"/>
  <c r="L44" i="74"/>
  <c r="L45" i="72"/>
  <c r="F45" i="82"/>
  <c r="F45" i="80"/>
  <c r="E44" i="83"/>
  <c r="E44" i="92"/>
  <c r="F47" i="81"/>
  <c r="F47" i="78"/>
  <c r="E44" i="79"/>
  <c r="F45" i="54"/>
  <c r="F45" i="76"/>
  <c r="F46" i="74"/>
  <c r="F47" i="72"/>
  <c r="F45" i="89"/>
  <c r="E43" i="77"/>
  <c r="E43" i="75"/>
  <c r="F45" i="73"/>
  <c r="K52" i="71"/>
  <c r="F41" i="46"/>
  <c r="L47" i="46"/>
  <c r="F45" i="88"/>
  <c r="K44" i="83"/>
  <c r="K44" i="92"/>
  <c r="L45" i="82"/>
  <c r="L45" i="80"/>
  <c r="L47" i="78"/>
  <c r="K44" i="79"/>
  <c r="L45" i="54"/>
  <c r="L47" i="81"/>
  <c r="L46" i="74"/>
  <c r="L47" i="72"/>
  <c r="L45" i="73"/>
  <c r="K43" i="77"/>
  <c r="K43" i="75"/>
  <c r="L45" i="76"/>
  <c r="L52" i="82"/>
  <c r="L52" i="80"/>
  <c r="K51" i="92"/>
  <c r="K51" i="83"/>
  <c r="L54" i="81"/>
  <c r="L54" i="78"/>
  <c r="K51" i="79"/>
  <c r="L52" i="54"/>
  <c r="K50" i="77"/>
  <c r="K50" i="75"/>
  <c r="L52" i="73"/>
  <c r="L53" i="74"/>
  <c r="L54" i="72"/>
  <c r="L52" i="76"/>
  <c r="K47" i="92"/>
  <c r="L48" i="82"/>
  <c r="L48" i="80"/>
  <c r="K47" i="83"/>
  <c r="L50" i="81"/>
  <c r="L50" i="78"/>
  <c r="K47" i="79"/>
  <c r="L48" i="54"/>
  <c r="K46" i="77"/>
  <c r="K46" i="75"/>
  <c r="L48" i="73"/>
  <c r="L49" i="74"/>
  <c r="L50" i="72"/>
  <c r="L48" i="76"/>
  <c r="L44" i="82"/>
  <c r="L44" i="80"/>
  <c r="K43" i="92"/>
  <c r="K43" i="83"/>
  <c r="L46" i="81"/>
  <c r="L46" i="78"/>
  <c r="K43" i="79"/>
  <c r="L44" i="54"/>
  <c r="K42" i="77"/>
  <c r="K42" i="75"/>
  <c r="L44" i="73"/>
  <c r="L44" i="76"/>
  <c r="L46" i="72"/>
  <c r="L45" i="74"/>
  <c r="L40" i="82"/>
  <c r="L40" i="80"/>
  <c r="K39" i="83"/>
  <c r="K39" i="92"/>
  <c r="L42" i="78"/>
  <c r="L42" i="81"/>
  <c r="K39" i="79"/>
  <c r="L40" i="54"/>
  <c r="K38" i="77"/>
  <c r="K38" i="75"/>
  <c r="L40" i="73"/>
  <c r="L40" i="76"/>
  <c r="L41" i="74"/>
  <c r="L42" i="72"/>
  <c r="E53" i="92"/>
  <c r="F54" i="82"/>
  <c r="F56" i="81"/>
  <c r="E53" i="83"/>
  <c r="F54" i="80"/>
  <c r="E53" i="79"/>
  <c r="F56" i="78"/>
  <c r="F54" i="54"/>
  <c r="F55" i="74"/>
  <c r="E52" i="77"/>
  <c r="F54" i="76"/>
  <c r="E52" i="75"/>
  <c r="F54" i="89"/>
  <c r="F54" i="73"/>
  <c r="F54" i="88"/>
  <c r="F56" i="72"/>
  <c r="E49" i="83"/>
  <c r="F50" i="82"/>
  <c r="E49" i="92"/>
  <c r="F50" i="80"/>
  <c r="F50" i="54"/>
  <c r="F52" i="81"/>
  <c r="E49" i="79"/>
  <c r="F52" i="78"/>
  <c r="F50" i="76"/>
  <c r="E48" i="77"/>
  <c r="E48" i="75"/>
  <c r="F51" i="74"/>
  <c r="F52" i="72"/>
  <c r="F50" i="73"/>
  <c r="E45" i="92"/>
  <c r="F46" i="82"/>
  <c r="F46" i="80"/>
  <c r="E45" i="83"/>
  <c r="E45" i="79"/>
  <c r="F48" i="81"/>
  <c r="F48" i="78"/>
  <c r="F46" i="54"/>
  <c r="E44" i="77"/>
  <c r="E44" i="75"/>
  <c r="F46" i="73"/>
  <c r="F46" i="76"/>
  <c r="F47" i="74"/>
  <c r="F48" i="72"/>
  <c r="E41" i="92"/>
  <c r="E41" i="83"/>
  <c r="F42" i="82"/>
  <c r="F42" i="80"/>
  <c r="F44" i="81"/>
  <c r="E41" i="79"/>
  <c r="F44" i="78"/>
  <c r="F42" i="54"/>
  <c r="F42" i="76"/>
  <c r="F43" i="74"/>
  <c r="F44" i="72"/>
  <c r="E40" i="77"/>
  <c r="E40" i="75"/>
  <c r="F42" i="73"/>
  <c r="E55" i="70"/>
  <c r="E40" i="70"/>
  <c r="E44" i="70"/>
  <c r="E52" i="70"/>
  <c r="K39" i="70"/>
  <c r="K43" i="70"/>
  <c r="K46" i="70"/>
  <c r="K48" i="70"/>
  <c r="K51" i="70"/>
  <c r="E39" i="70"/>
  <c r="K38" i="71"/>
  <c r="E40" i="71"/>
  <c r="E44" i="71"/>
  <c r="E52" i="71"/>
  <c r="K39" i="71"/>
  <c r="K43" i="71"/>
  <c r="K46" i="71"/>
  <c r="K51" i="71"/>
  <c r="L37" i="46"/>
  <c r="F44" i="46"/>
  <c r="L51" i="46"/>
  <c r="L41" i="46"/>
  <c r="F45" i="46"/>
  <c r="F47" i="46"/>
  <c r="L49" i="46"/>
  <c r="F51" i="88"/>
  <c r="L43" i="88"/>
  <c r="F51" i="89"/>
  <c r="L53" i="89"/>
  <c r="L48" i="89"/>
  <c r="L49" i="89"/>
  <c r="L41" i="88"/>
  <c r="L43" i="89"/>
  <c r="F46" i="89"/>
  <c r="F46" i="88"/>
  <c r="E36" i="92"/>
  <c r="E36" i="83"/>
  <c r="F37" i="82"/>
  <c r="F39" i="81"/>
  <c r="F37" i="80"/>
  <c r="E37" i="92"/>
  <c r="E37" i="83"/>
  <c r="F38" i="82"/>
  <c r="F38" i="80"/>
  <c r="E36" i="79"/>
  <c r="F39" i="78"/>
  <c r="F37" i="54"/>
  <c r="F40" i="81"/>
  <c r="E37" i="79"/>
  <c r="F38" i="54"/>
  <c r="F40" i="78"/>
  <c r="F38" i="76"/>
  <c r="F37" i="88"/>
  <c r="F39" i="74"/>
  <c r="F40" i="72"/>
  <c r="F38" i="73"/>
  <c r="E36" i="77"/>
  <c r="E36" i="75"/>
  <c r="F37" i="73"/>
  <c r="E35" i="77"/>
  <c r="F37" i="76"/>
  <c r="E35" i="75"/>
  <c r="F38" i="89"/>
  <c r="F37" i="89"/>
  <c r="F38" i="88"/>
  <c r="F38" i="74"/>
  <c r="F39" i="72"/>
  <c r="E48" i="92"/>
  <c r="F49" i="82"/>
  <c r="F49" i="80"/>
  <c r="E48" i="83"/>
  <c r="F51" i="78"/>
  <c r="F51" i="81"/>
  <c r="F49" i="54"/>
  <c r="E48" i="79"/>
  <c r="F49" i="89"/>
  <c r="F49" i="76"/>
  <c r="F50" i="74"/>
  <c r="F51" i="72"/>
  <c r="E47" i="77"/>
  <c r="E47" i="75"/>
  <c r="F49" i="73"/>
  <c r="K44" i="71"/>
  <c r="K46" i="83"/>
  <c r="K46" i="92"/>
  <c r="L47" i="80"/>
  <c r="L47" i="82"/>
  <c r="L49" i="78"/>
  <c r="L49" i="81"/>
  <c r="K46" i="79"/>
  <c r="L47" i="54"/>
  <c r="L48" i="74"/>
  <c r="L49" i="72"/>
  <c r="K45" i="75"/>
  <c r="K45" i="77"/>
  <c r="L47" i="76"/>
  <c r="L47" i="73"/>
  <c r="F53" i="82"/>
  <c r="F53" i="80"/>
  <c r="E52" i="92"/>
  <c r="E52" i="83"/>
  <c r="F55" i="81"/>
  <c r="F55" i="78"/>
  <c r="F53" i="54"/>
  <c r="E52" i="79"/>
  <c r="F53" i="76"/>
  <c r="F54" i="74"/>
  <c r="F55" i="72"/>
  <c r="E51" i="77"/>
  <c r="E51" i="75"/>
  <c r="F53" i="73"/>
  <c r="K52" i="70"/>
  <c r="K40" i="70"/>
  <c r="K44" i="70"/>
  <c r="K40" i="71"/>
  <c r="F49" i="46"/>
  <c r="L47" i="89"/>
  <c r="F49" i="88"/>
  <c r="K53" i="92"/>
  <c r="K53" i="83"/>
  <c r="L54" i="82"/>
  <c r="L54" i="80"/>
  <c r="L56" i="81"/>
  <c r="K53" i="79"/>
  <c r="L56" i="78"/>
  <c r="L54" i="54"/>
  <c r="K52" i="77"/>
  <c r="L54" i="76"/>
  <c r="K52" i="75"/>
  <c r="L54" i="89"/>
  <c r="L54" i="73"/>
  <c r="L54" i="88"/>
  <c r="L55" i="74"/>
  <c r="L56" i="72"/>
  <c r="L50" i="80"/>
  <c r="K49" i="83"/>
  <c r="K49" i="92"/>
  <c r="L50" i="82"/>
  <c r="L52" i="81"/>
  <c r="K49" i="79"/>
  <c r="L52" i="78"/>
  <c r="L50" i="54"/>
  <c r="K48" i="77"/>
  <c r="K48" i="75"/>
  <c r="L50" i="89"/>
  <c r="L50" i="73"/>
  <c r="L50" i="76"/>
  <c r="L51" i="74"/>
  <c r="L52" i="72"/>
  <c r="L46" i="82"/>
  <c r="L46" i="80"/>
  <c r="K45" i="92"/>
  <c r="K45" i="83"/>
  <c r="L46" i="54"/>
  <c r="L48" i="81"/>
  <c r="L48" i="78"/>
  <c r="K45" i="79"/>
  <c r="K44" i="77"/>
  <c r="K44" i="75"/>
  <c r="L46" i="73"/>
  <c r="L46" i="76"/>
  <c r="L47" i="74"/>
  <c r="L48" i="72"/>
  <c r="K41" i="92"/>
  <c r="K41" i="83"/>
  <c r="L42" i="82"/>
  <c r="L42" i="80"/>
  <c r="K41" i="79"/>
  <c r="L44" i="81"/>
  <c r="L44" i="78"/>
  <c r="L42" i="54"/>
  <c r="K40" i="77"/>
  <c r="K40" i="75"/>
  <c r="L43" i="74"/>
  <c r="L44" i="72"/>
  <c r="L42" i="73"/>
  <c r="L42" i="76"/>
  <c r="L42" i="89"/>
  <c r="K37" i="92"/>
  <c r="K37" i="83"/>
  <c r="L38" i="82"/>
  <c r="L38" i="80"/>
  <c r="L40" i="81"/>
  <c r="K37" i="79"/>
  <c r="L40" i="78"/>
  <c r="L38" i="54"/>
  <c r="K36" i="77"/>
  <c r="K36" i="75"/>
  <c r="L39" i="74"/>
  <c r="L40" i="72"/>
  <c r="L38" i="73"/>
  <c r="L38" i="76"/>
  <c r="E51" i="92"/>
  <c r="F52" i="80"/>
  <c r="F52" i="82"/>
  <c r="E51" i="83"/>
  <c r="E51" i="79"/>
  <c r="F52" i="54"/>
  <c r="F54" i="81"/>
  <c r="F54" i="78"/>
  <c r="F52" i="73"/>
  <c r="E50" i="77"/>
  <c r="E50" i="75"/>
  <c r="F53" i="74"/>
  <c r="F52" i="76"/>
  <c r="F54" i="72"/>
  <c r="E47" i="92"/>
  <c r="F48" i="80"/>
  <c r="E47" i="83"/>
  <c r="F48" i="82"/>
  <c r="F48" i="54"/>
  <c r="E47" i="79"/>
  <c r="F50" i="81"/>
  <c r="F50" i="78"/>
  <c r="E46" i="77"/>
  <c r="E46" i="75"/>
  <c r="F48" i="73"/>
  <c r="F48" i="76"/>
  <c r="F49" i="74"/>
  <c r="F50" i="72"/>
  <c r="E43" i="92"/>
  <c r="F44" i="80"/>
  <c r="F44" i="82"/>
  <c r="E43" i="83"/>
  <c r="E43" i="79"/>
  <c r="F44" i="54"/>
  <c r="F46" i="81"/>
  <c r="F46" i="78"/>
  <c r="F44" i="73"/>
  <c r="E42" i="77"/>
  <c r="E42" i="75"/>
  <c r="F46" i="72"/>
  <c r="F44" i="76"/>
  <c r="F45" i="74"/>
  <c r="E39" i="92"/>
  <c r="F40" i="80"/>
  <c r="E39" i="83"/>
  <c r="F40" i="82"/>
  <c r="F40" i="54"/>
  <c r="E39" i="79"/>
  <c r="F42" i="81"/>
  <c r="F42" i="78"/>
  <c r="F40" i="73"/>
  <c r="E38" i="77"/>
  <c r="E38" i="75"/>
  <c r="F40" i="76"/>
  <c r="F41" i="74"/>
  <c r="F42" i="72"/>
  <c r="E38" i="70"/>
  <c r="E42" i="70"/>
  <c r="E50" i="70"/>
  <c r="K53" i="70"/>
  <c r="K41" i="70"/>
  <c r="K45" i="70"/>
  <c r="K47" i="70"/>
  <c r="K49" i="70"/>
  <c r="E54" i="70"/>
  <c r="K55" i="71"/>
  <c r="E42" i="71"/>
  <c r="E50" i="71"/>
  <c r="K53" i="71"/>
  <c r="K41" i="71"/>
  <c r="K45" i="71"/>
  <c r="K47" i="71"/>
  <c r="K49" i="71"/>
  <c r="E54" i="71"/>
  <c r="L54" i="46"/>
  <c r="F42" i="46"/>
  <c r="F50" i="46"/>
  <c r="L53" i="46"/>
  <c r="L39" i="46"/>
  <c r="L43" i="46"/>
  <c r="F46" i="46"/>
  <c r="F48" i="46"/>
  <c r="F52" i="46"/>
  <c r="F38" i="46"/>
  <c r="F41" i="88"/>
  <c r="L46" i="88"/>
  <c r="F40" i="88"/>
  <c r="L48" i="88"/>
  <c r="F42" i="88"/>
  <c r="F52" i="89"/>
  <c r="L45" i="89"/>
  <c r="L40" i="88"/>
  <c r="L44" i="88"/>
  <c r="L52" i="88"/>
  <c r="F48" i="89"/>
  <c r="L45" i="88"/>
  <c r="L46" i="89"/>
  <c r="F50" i="88"/>
  <c r="K21" i="92"/>
  <c r="L29" i="80"/>
  <c r="L29" i="82"/>
  <c r="K21" i="83"/>
  <c r="L29" i="54"/>
  <c r="L29" i="81"/>
  <c r="K21" i="79"/>
  <c r="L29" i="78"/>
  <c r="L29" i="73"/>
  <c r="K21" i="77"/>
  <c r="L29" i="76"/>
  <c r="K21" i="75"/>
  <c r="L29" i="89"/>
  <c r="L29" i="88"/>
  <c r="L29" i="74"/>
  <c r="L29" i="72"/>
  <c r="K9" i="92"/>
  <c r="L12" i="82"/>
  <c r="K9" i="83"/>
  <c r="L12" i="81"/>
  <c r="L12" i="80"/>
  <c r="L12" i="78"/>
  <c r="K9" i="79"/>
  <c r="L12" i="54"/>
  <c r="L12" i="74"/>
  <c r="K9" i="77"/>
  <c r="L12" i="76"/>
  <c r="L12" i="73"/>
  <c r="K9" i="75"/>
  <c r="L12" i="72"/>
  <c r="E13" i="92"/>
  <c r="F17" i="82"/>
  <c r="F17" i="80"/>
  <c r="E13" i="83"/>
  <c r="F18" i="80"/>
  <c r="F18" i="82"/>
  <c r="F17" i="81"/>
  <c r="E13" i="79"/>
  <c r="F18" i="78"/>
  <c r="F18" i="54"/>
  <c r="F17" i="78"/>
  <c r="F18" i="81"/>
  <c r="F17" i="54"/>
  <c r="F17" i="76"/>
  <c r="E13" i="75"/>
  <c r="F17" i="74"/>
  <c r="F17" i="73"/>
  <c r="F17" i="72"/>
  <c r="F18" i="89"/>
  <c r="F18" i="76"/>
  <c r="E13" i="77"/>
  <c r="F18" i="74"/>
  <c r="F18" i="73"/>
  <c r="F18" i="72"/>
  <c r="K29" i="70"/>
  <c r="E17" i="70"/>
  <c r="F10" i="46"/>
  <c r="L19" i="46"/>
  <c r="F29" i="46"/>
  <c r="L18" i="88"/>
  <c r="E12" i="92"/>
  <c r="F15" i="82"/>
  <c r="E12" i="83"/>
  <c r="F16" i="80"/>
  <c r="F15" i="80"/>
  <c r="F16" i="82"/>
  <c r="F16" i="81"/>
  <c r="F16" i="54"/>
  <c r="F15" i="81"/>
  <c r="F16" i="78"/>
  <c r="E12" i="79"/>
  <c r="F15" i="54"/>
  <c r="F15" i="78"/>
  <c r="E12" i="77"/>
  <c r="F16" i="76"/>
  <c r="F15" i="73"/>
  <c r="F15" i="74"/>
  <c r="F15" i="72"/>
  <c r="F16" i="72"/>
  <c r="F16" i="73"/>
  <c r="F15" i="76"/>
  <c r="E12" i="75"/>
  <c r="F16" i="74"/>
  <c r="K13" i="70"/>
  <c r="K16" i="70"/>
  <c r="K24" i="70"/>
  <c r="K17" i="70"/>
  <c r="K22" i="70"/>
  <c r="E18" i="70"/>
  <c r="K20" i="70"/>
  <c r="K6" i="71"/>
  <c r="K29" i="71"/>
  <c r="K7" i="71"/>
  <c r="E10" i="71"/>
  <c r="K12" i="71"/>
  <c r="K15" i="71"/>
  <c r="E24" i="71"/>
  <c r="K26" i="71"/>
  <c r="E16" i="71"/>
  <c r="E31" i="71"/>
  <c r="E17" i="71"/>
  <c r="K19" i="71"/>
  <c r="F6" i="46"/>
  <c r="L8" i="46"/>
  <c r="L10" i="46"/>
  <c r="L13" i="46"/>
  <c r="F16" i="46"/>
  <c r="F25" i="46"/>
  <c r="L4" i="46"/>
  <c r="F20" i="46"/>
  <c r="L23" i="46"/>
  <c r="F30" i="46"/>
  <c r="F32" i="46"/>
  <c r="F17" i="46"/>
  <c r="L21" i="46"/>
  <c r="F6" i="88"/>
  <c r="F15" i="88"/>
  <c r="L16" i="88"/>
  <c r="F18" i="88"/>
  <c r="L30" i="89"/>
  <c r="L8" i="89"/>
  <c r="L6" i="88"/>
  <c r="L19" i="88"/>
  <c r="L12" i="89"/>
  <c r="L32" i="89"/>
  <c r="K17" i="92"/>
  <c r="K17" i="83"/>
  <c r="L24" i="81"/>
  <c r="L24" i="82"/>
  <c r="L24" i="80"/>
  <c r="L24" i="78"/>
  <c r="L24" i="54"/>
  <c r="K17" i="79"/>
  <c r="L24" i="74"/>
  <c r="K17" i="77"/>
  <c r="L24" i="76"/>
  <c r="K17" i="75"/>
  <c r="L24" i="72"/>
  <c r="L24" i="73"/>
  <c r="F29" i="82"/>
  <c r="F29" i="80"/>
  <c r="E21" i="92"/>
  <c r="E21" i="83"/>
  <c r="F29" i="81"/>
  <c r="F29" i="54"/>
  <c r="E21" i="79"/>
  <c r="F29" i="78"/>
  <c r="E21" i="75"/>
  <c r="F29" i="76"/>
  <c r="F29" i="74"/>
  <c r="E21" i="77"/>
  <c r="F29" i="73"/>
  <c r="F29" i="72"/>
  <c r="E9" i="83"/>
  <c r="F10" i="80"/>
  <c r="E9" i="92"/>
  <c r="F10" i="82"/>
  <c r="F10" i="81"/>
  <c r="F10" i="78"/>
  <c r="E9" i="79"/>
  <c r="F10" i="54"/>
  <c r="E9" i="75"/>
  <c r="F10" i="74"/>
  <c r="F10" i="76"/>
  <c r="F10" i="73"/>
  <c r="E9" i="77"/>
  <c r="F10" i="72"/>
  <c r="E19" i="71"/>
  <c r="F29" i="89"/>
  <c r="F10" i="88"/>
  <c r="F24" i="89"/>
  <c r="K20" i="92"/>
  <c r="K20" i="83"/>
  <c r="L28" i="82"/>
  <c r="L28" i="81"/>
  <c r="L28" i="80"/>
  <c r="L28" i="78"/>
  <c r="L28" i="54"/>
  <c r="K20" i="79"/>
  <c r="K20" i="77"/>
  <c r="L28" i="76"/>
  <c r="L28" i="89"/>
  <c r="K20" i="75"/>
  <c r="L28" i="74"/>
  <c r="L28" i="72"/>
  <c r="L28" i="73"/>
  <c r="L28" i="88"/>
  <c r="K12" i="83"/>
  <c r="L17" i="80"/>
  <c r="K12" i="92"/>
  <c r="L16" i="82"/>
  <c r="L16" i="80"/>
  <c r="L17" i="82"/>
  <c r="L16" i="81"/>
  <c r="L16" i="78"/>
  <c r="L16" i="54"/>
  <c r="L17" i="78"/>
  <c r="L17" i="54"/>
  <c r="K12" i="79"/>
  <c r="L17" i="81"/>
  <c r="K12" i="77"/>
  <c r="L17" i="76"/>
  <c r="L16" i="76"/>
  <c r="K12" i="75"/>
  <c r="L16" i="74"/>
  <c r="L16" i="73"/>
  <c r="L16" i="72"/>
  <c r="L17" i="73"/>
  <c r="L17" i="74"/>
  <c r="L17" i="72"/>
  <c r="E24" i="83"/>
  <c r="L5" i="80"/>
  <c r="L5" i="82"/>
  <c r="E24" i="92"/>
  <c r="L5" i="81"/>
  <c r="L5" i="54"/>
  <c r="L5" i="78"/>
  <c r="E24" i="79"/>
  <c r="E24" i="77"/>
  <c r="L5" i="74"/>
  <c r="L5" i="76"/>
  <c r="L5" i="73"/>
  <c r="L5" i="72"/>
  <c r="E24" i="75"/>
  <c r="F23" i="82"/>
  <c r="E16" i="83"/>
  <c r="F23" i="80"/>
  <c r="E16" i="92"/>
  <c r="E16" i="79"/>
  <c r="F23" i="81"/>
  <c r="F23" i="54"/>
  <c r="F23" i="78"/>
  <c r="E16" i="77"/>
  <c r="F23" i="89"/>
  <c r="F23" i="74"/>
  <c r="F23" i="73"/>
  <c r="F23" i="72"/>
  <c r="F23" i="76"/>
  <c r="E16" i="75"/>
  <c r="K5" i="70"/>
  <c r="L31" i="80"/>
  <c r="K23" i="92"/>
  <c r="K23" i="83"/>
  <c r="L31" i="82"/>
  <c r="L31" i="54"/>
  <c r="L31" i="81"/>
  <c r="K23" i="79"/>
  <c r="L31" i="78"/>
  <c r="K23" i="77"/>
  <c r="L31" i="76"/>
  <c r="L31" i="74"/>
  <c r="L31" i="72"/>
  <c r="K23" i="75"/>
  <c r="L31" i="73"/>
  <c r="L27" i="80"/>
  <c r="K19" i="92"/>
  <c r="K19" i="83"/>
  <c r="L26" i="82"/>
  <c r="L27" i="82"/>
  <c r="L26" i="80"/>
  <c r="L26" i="81"/>
  <c r="K19" i="79"/>
  <c r="L26" i="78"/>
  <c r="L27" i="54"/>
  <c r="L27" i="78"/>
  <c r="L26" i="54"/>
  <c r="L27" i="81"/>
  <c r="L26" i="74"/>
  <c r="K19" i="77"/>
  <c r="L26" i="76"/>
  <c r="L27" i="74"/>
  <c r="L27" i="72"/>
  <c r="L27" i="76"/>
  <c r="L26" i="73"/>
  <c r="L27" i="73"/>
  <c r="K19" i="75"/>
  <c r="L26" i="72"/>
  <c r="K15" i="92"/>
  <c r="K15" i="83"/>
  <c r="L22" i="82"/>
  <c r="L22" i="80"/>
  <c r="K15" i="79"/>
  <c r="L22" i="78"/>
  <c r="L22" i="81"/>
  <c r="L22" i="54"/>
  <c r="K15" i="77"/>
  <c r="L22" i="76"/>
  <c r="K15" i="75"/>
  <c r="L22" i="74"/>
  <c r="L22" i="72"/>
  <c r="L22" i="73"/>
  <c r="K11" i="83"/>
  <c r="L15" i="80"/>
  <c r="L14" i="82"/>
  <c r="L15" i="81"/>
  <c r="L15" i="82"/>
  <c r="L14" i="80"/>
  <c r="K11" i="92"/>
  <c r="L14" i="81"/>
  <c r="L14" i="78"/>
  <c r="L14" i="54"/>
  <c r="L15" i="78"/>
  <c r="L15" i="54"/>
  <c r="K11" i="79"/>
  <c r="L15" i="74"/>
  <c r="K11" i="77"/>
  <c r="L15" i="76"/>
  <c r="L14" i="73"/>
  <c r="L15" i="73"/>
  <c r="L14" i="76"/>
  <c r="K11" i="75"/>
  <c r="L14" i="74"/>
  <c r="L15" i="72"/>
  <c r="L14" i="72"/>
  <c r="L14" i="89"/>
  <c r="L9" i="80"/>
  <c r="K7" i="83"/>
  <c r="L8" i="82"/>
  <c r="K7" i="92"/>
  <c r="L8" i="80"/>
  <c r="L9" i="82"/>
  <c r="L9" i="81"/>
  <c r="L8" i="78"/>
  <c r="L9" i="54"/>
  <c r="L8" i="81"/>
  <c r="K7" i="79"/>
  <c r="L9" i="78"/>
  <c r="L8" i="54"/>
  <c r="L8" i="76"/>
  <c r="L8" i="73"/>
  <c r="K7" i="77"/>
  <c r="L9" i="74"/>
  <c r="L8" i="74"/>
  <c r="L9" i="72"/>
  <c r="L8" i="72"/>
  <c r="L9" i="73"/>
  <c r="K7" i="75"/>
  <c r="L9" i="76"/>
  <c r="E23" i="92"/>
  <c r="L4" i="82"/>
  <c r="F32" i="80"/>
  <c r="F32" i="82"/>
  <c r="F32" i="81"/>
  <c r="L4" i="80"/>
  <c r="E23" i="83"/>
  <c r="L4" i="81"/>
  <c r="L4" i="78"/>
  <c r="F32" i="78"/>
  <c r="E23" i="79"/>
  <c r="F32" i="54"/>
  <c r="L4" i="54"/>
  <c r="F32" i="76"/>
  <c r="L4" i="76"/>
  <c r="E23" i="75"/>
  <c r="F32" i="89"/>
  <c r="F32" i="74"/>
  <c r="L4" i="74"/>
  <c r="F32" i="73"/>
  <c r="F32" i="72"/>
  <c r="E23" i="77"/>
  <c r="L4" i="72"/>
  <c r="L4" i="73"/>
  <c r="E19" i="92"/>
  <c r="F27" i="82"/>
  <c r="F27" i="81"/>
  <c r="F27" i="80"/>
  <c r="E19" i="83"/>
  <c r="E19" i="79"/>
  <c r="F27" i="54"/>
  <c r="F27" i="78"/>
  <c r="E19" i="75"/>
  <c r="F27" i="88"/>
  <c r="F27" i="76"/>
  <c r="F27" i="72"/>
  <c r="F27" i="73"/>
  <c r="E19" i="77"/>
  <c r="F27" i="89"/>
  <c r="F27" i="74"/>
  <c r="E15" i="92"/>
  <c r="F21" i="82"/>
  <c r="F22" i="81"/>
  <c r="F22" i="80"/>
  <c r="F21" i="80"/>
  <c r="E15" i="83"/>
  <c r="F22" i="82"/>
  <c r="F21" i="54"/>
  <c r="F21" i="81"/>
  <c r="E15" i="79"/>
  <c r="F22" i="78"/>
  <c r="F21" i="78"/>
  <c r="F22" i="54"/>
  <c r="F21" i="76"/>
  <c r="E15" i="75"/>
  <c r="F21" i="74"/>
  <c r="F21" i="73"/>
  <c r="E15" i="77"/>
  <c r="F22" i="73"/>
  <c r="F22" i="72"/>
  <c r="F21" i="72"/>
  <c r="F22" i="76"/>
  <c r="F22" i="74"/>
  <c r="E11" i="92"/>
  <c r="F13" i="82"/>
  <c r="E11" i="83"/>
  <c r="F13" i="80"/>
  <c r="F14" i="82"/>
  <c r="F14" i="80"/>
  <c r="E11" i="79"/>
  <c r="F13" i="81"/>
  <c r="F14" i="78"/>
  <c r="F14" i="54"/>
  <c r="F14" i="81"/>
  <c r="F13" i="54"/>
  <c r="F13" i="78"/>
  <c r="F13" i="76"/>
  <c r="E11" i="75"/>
  <c r="F13" i="73"/>
  <c r="F14" i="76"/>
  <c r="F13" i="74"/>
  <c r="F13" i="72"/>
  <c r="F14" i="73"/>
  <c r="F14" i="74"/>
  <c r="E11" i="77"/>
  <c r="F13" i="89"/>
  <c r="F14" i="72"/>
  <c r="E7" i="83"/>
  <c r="F7" i="82"/>
  <c r="E7" i="92"/>
  <c r="F7" i="80"/>
  <c r="F8" i="82"/>
  <c r="F8" i="80"/>
  <c r="F8" i="81"/>
  <c r="F7" i="81"/>
  <c r="F8" i="78"/>
  <c r="F7" i="54"/>
  <c r="F8" i="54"/>
  <c r="F7" i="78"/>
  <c r="E7" i="79"/>
  <c r="E7" i="75"/>
  <c r="F8" i="74"/>
  <c r="F8" i="76"/>
  <c r="F7" i="74"/>
  <c r="F8" i="73"/>
  <c r="E7" i="77"/>
  <c r="F7" i="76"/>
  <c r="F7" i="72"/>
  <c r="F8" i="72"/>
  <c r="F7" i="73"/>
  <c r="E6" i="70"/>
  <c r="K8" i="70"/>
  <c r="K11" i="70"/>
  <c r="E14" i="70"/>
  <c r="E22" i="70"/>
  <c r="E9" i="70"/>
  <c r="E20" i="70"/>
  <c r="E23" i="70"/>
  <c r="E30" i="70"/>
  <c r="K32" i="70"/>
  <c r="E13" i="70"/>
  <c r="K18" i="70"/>
  <c r="E27" i="71"/>
  <c r="K5" i="71"/>
  <c r="E8" i="71"/>
  <c r="E11" i="71"/>
  <c r="K13" i="71"/>
  <c r="K16" i="71"/>
  <c r="K24" i="71"/>
  <c r="E32" i="71"/>
  <c r="K17" i="71"/>
  <c r="E29" i="71"/>
  <c r="K31" i="71"/>
  <c r="E18" i="71"/>
  <c r="K20" i="71"/>
  <c r="L29" i="46"/>
  <c r="L14" i="46"/>
  <c r="L25" i="46"/>
  <c r="L11" i="46"/>
  <c r="F21" i="46"/>
  <c r="F24" i="46"/>
  <c r="F13" i="46"/>
  <c r="L17" i="46"/>
  <c r="F29" i="88"/>
  <c r="F13" i="88"/>
  <c r="L14" i="88"/>
  <c r="L21" i="88"/>
  <c r="F30" i="88"/>
  <c r="F20" i="88"/>
  <c r="F8" i="88"/>
  <c r="F15" i="89"/>
  <c r="F10" i="89"/>
  <c r="L11" i="89"/>
  <c r="F16" i="88"/>
  <c r="L12" i="88"/>
  <c r="L26" i="88"/>
  <c r="L24" i="89"/>
  <c r="F22" i="89"/>
  <c r="L22" i="88"/>
  <c r="E5" i="92"/>
  <c r="E5" i="83"/>
  <c r="F4" i="80"/>
  <c r="F4" i="82"/>
  <c r="F4" i="81"/>
  <c r="F4" i="78"/>
  <c r="E5" i="79"/>
  <c r="F4" i="54"/>
  <c r="F4" i="76"/>
  <c r="E5" i="75"/>
  <c r="F4" i="89"/>
  <c r="F4" i="74"/>
  <c r="F4" i="73"/>
  <c r="F4" i="88"/>
  <c r="E5" i="77"/>
  <c r="F4" i="72"/>
  <c r="L19" i="80"/>
  <c r="K13" i="92"/>
  <c r="L19" i="82"/>
  <c r="L18" i="82"/>
  <c r="K13" i="83"/>
  <c r="L18" i="80"/>
  <c r="L18" i="78"/>
  <c r="L18" i="54"/>
  <c r="L19" i="54"/>
  <c r="L19" i="81"/>
  <c r="L18" i="81"/>
  <c r="K13" i="79"/>
  <c r="L19" i="78"/>
  <c r="L18" i="76"/>
  <c r="K13" i="77"/>
  <c r="L19" i="76"/>
  <c r="L18" i="89"/>
  <c r="L18" i="73"/>
  <c r="K13" i="75"/>
  <c r="L19" i="89"/>
  <c r="L18" i="74"/>
  <c r="L19" i="72"/>
  <c r="L18" i="72"/>
  <c r="L19" i="73"/>
  <c r="L19" i="74"/>
  <c r="L6" i="82"/>
  <c r="K5" i="92"/>
  <c r="K5" i="83"/>
  <c r="L6" i="80"/>
  <c r="L6" i="81"/>
  <c r="L6" i="78"/>
  <c r="K5" i="79"/>
  <c r="L6" i="54"/>
  <c r="K5" i="77"/>
  <c r="L6" i="89"/>
  <c r="L6" i="73"/>
  <c r="L6" i="76"/>
  <c r="K5" i="75"/>
  <c r="L6" i="74"/>
  <c r="L6" i="72"/>
  <c r="E17" i="83"/>
  <c r="E17" i="92"/>
  <c r="F24" i="82"/>
  <c r="F24" i="80"/>
  <c r="F24" i="81"/>
  <c r="E17" i="79"/>
  <c r="F24" i="78"/>
  <c r="F24" i="54"/>
  <c r="F24" i="76"/>
  <c r="E17" i="75"/>
  <c r="F24" i="74"/>
  <c r="F24" i="73"/>
  <c r="F24" i="72"/>
  <c r="E17" i="77"/>
  <c r="K15" i="70"/>
  <c r="E5" i="71"/>
  <c r="L12" i="46"/>
  <c r="L24" i="46"/>
  <c r="F17" i="88"/>
  <c r="K24" i="92"/>
  <c r="K24" i="83"/>
  <c r="L32" i="82"/>
  <c r="L32" i="81"/>
  <c r="L32" i="80"/>
  <c r="K24" i="79"/>
  <c r="L32" i="78"/>
  <c r="L32" i="54"/>
  <c r="K24" i="77"/>
  <c r="L32" i="76"/>
  <c r="L32" i="74"/>
  <c r="L32" i="73"/>
  <c r="L32" i="72"/>
  <c r="K24" i="75"/>
  <c r="K16" i="83"/>
  <c r="L23" i="80"/>
  <c r="L23" i="82"/>
  <c r="K16" i="92"/>
  <c r="L23" i="54"/>
  <c r="L23" i="81"/>
  <c r="L23" i="78"/>
  <c r="K16" i="79"/>
  <c r="K16" i="77"/>
  <c r="L23" i="76"/>
  <c r="K16" i="75"/>
  <c r="L23" i="74"/>
  <c r="L23" i="73"/>
  <c r="L23" i="72"/>
  <c r="K8" i="92"/>
  <c r="L11" i="80"/>
  <c r="K8" i="83"/>
  <c r="L10" i="82"/>
  <c r="L11" i="82"/>
  <c r="L10" i="80"/>
  <c r="L11" i="81"/>
  <c r="K8" i="79"/>
  <c r="L10" i="78"/>
  <c r="L11" i="54"/>
  <c r="L11" i="78"/>
  <c r="L10" i="54"/>
  <c r="L10" i="81"/>
  <c r="K8" i="77"/>
  <c r="L11" i="76"/>
  <c r="L10" i="76"/>
  <c r="L11" i="74"/>
  <c r="L10" i="73"/>
  <c r="K8" i="75"/>
  <c r="L11" i="73"/>
  <c r="L10" i="72"/>
  <c r="L11" i="72"/>
  <c r="L10" i="74"/>
  <c r="E20" i="92"/>
  <c r="F28" i="80"/>
  <c r="E20" i="83"/>
  <c r="F28" i="82"/>
  <c r="E20" i="79"/>
  <c r="F28" i="78"/>
  <c r="F28" i="81"/>
  <c r="F28" i="54"/>
  <c r="E20" i="77"/>
  <c r="F28" i="88"/>
  <c r="F28" i="76"/>
  <c r="F28" i="89"/>
  <c r="F28" i="73"/>
  <c r="F28" i="72"/>
  <c r="E20" i="75"/>
  <c r="F28" i="74"/>
  <c r="E8" i="92"/>
  <c r="F9" i="82"/>
  <c r="F9" i="80"/>
  <c r="E8" i="83"/>
  <c r="F9" i="54"/>
  <c r="E8" i="79"/>
  <c r="F9" i="81"/>
  <c r="F9" i="78"/>
  <c r="E8" i="77"/>
  <c r="F9" i="89"/>
  <c r="F9" i="72"/>
  <c r="F9" i="73"/>
  <c r="F9" i="76"/>
  <c r="E8" i="75"/>
  <c r="F9" i="74"/>
  <c r="K22" i="83"/>
  <c r="L30" i="82"/>
  <c r="K22" i="92"/>
  <c r="L30" i="80"/>
  <c r="L30" i="78"/>
  <c r="L30" i="54"/>
  <c r="L30" i="81"/>
  <c r="K22" i="79"/>
  <c r="K22" i="77"/>
  <c r="L30" i="76"/>
  <c r="L30" i="74"/>
  <c r="L30" i="73"/>
  <c r="L30" i="72"/>
  <c r="K22" i="75"/>
  <c r="L25" i="80"/>
  <c r="K18" i="92"/>
  <c r="K18" i="83"/>
  <c r="L25" i="82"/>
  <c r="L25" i="54"/>
  <c r="L25" i="81"/>
  <c r="L25" i="78"/>
  <c r="K18" i="79"/>
  <c r="K18" i="77"/>
  <c r="L25" i="76"/>
  <c r="L25" i="73"/>
  <c r="K18" i="75"/>
  <c r="L25" i="72"/>
  <c r="L25" i="74"/>
  <c r="L21" i="80"/>
  <c r="L20" i="82"/>
  <c r="L21" i="82"/>
  <c r="K14" i="92"/>
  <c r="K14" i="83"/>
  <c r="L20" i="80"/>
  <c r="L20" i="78"/>
  <c r="L20" i="54"/>
  <c r="L21" i="81"/>
  <c r="L21" i="78"/>
  <c r="L20" i="81"/>
  <c r="K14" i="79"/>
  <c r="L21" i="54"/>
  <c r="K14" i="77"/>
  <c r="L21" i="76"/>
  <c r="L21" i="74"/>
  <c r="L21" i="73"/>
  <c r="L20" i="73"/>
  <c r="L21" i="72"/>
  <c r="L20" i="76"/>
  <c r="K14" i="75"/>
  <c r="L20" i="74"/>
  <c r="L20" i="72"/>
  <c r="L13" i="80"/>
  <c r="L13" i="82"/>
  <c r="K10" i="92"/>
  <c r="K10" i="83"/>
  <c r="L13" i="81"/>
  <c r="K10" i="79"/>
  <c r="L13" i="54"/>
  <c r="L13" i="78"/>
  <c r="K10" i="77"/>
  <c r="L13" i="76"/>
  <c r="K10" i="75"/>
  <c r="L13" i="74"/>
  <c r="L13" i="73"/>
  <c r="L13" i="72"/>
  <c r="K6" i="92"/>
  <c r="L7" i="80"/>
  <c r="L7" i="82"/>
  <c r="L7" i="81"/>
  <c r="K6" i="83"/>
  <c r="L7" i="54"/>
  <c r="K6" i="79"/>
  <c r="L7" i="78"/>
  <c r="K6" i="77"/>
  <c r="L7" i="73"/>
  <c r="K6" i="75"/>
  <c r="L7" i="72"/>
  <c r="L7" i="89"/>
  <c r="L7" i="76"/>
  <c r="L7" i="88"/>
  <c r="L7" i="74"/>
  <c r="F31" i="82"/>
  <c r="E22" i="92"/>
  <c r="E22" i="83"/>
  <c r="F31" i="80"/>
  <c r="F30" i="82"/>
  <c r="F30" i="80"/>
  <c r="E22" i="79"/>
  <c r="F31" i="81"/>
  <c r="F30" i="78"/>
  <c r="F31" i="54"/>
  <c r="F30" i="81"/>
  <c r="F31" i="78"/>
  <c r="F30" i="54"/>
  <c r="E22" i="77"/>
  <c r="F30" i="76"/>
  <c r="F30" i="89"/>
  <c r="F30" i="74"/>
  <c r="F30" i="73"/>
  <c r="F30" i="72"/>
  <c r="F31" i="76"/>
  <c r="E22" i="75"/>
  <c r="F31" i="73"/>
  <c r="F31" i="72"/>
  <c r="F31" i="74"/>
  <c r="F25" i="82"/>
  <c r="F25" i="80"/>
  <c r="E18" i="92"/>
  <c r="F26" i="80"/>
  <c r="F26" i="82"/>
  <c r="E18" i="83"/>
  <c r="F25" i="54"/>
  <c r="E18" i="79"/>
  <c r="F25" i="81"/>
  <c r="F26" i="78"/>
  <c r="F26" i="81"/>
  <c r="F25" i="78"/>
  <c r="F26" i="54"/>
  <c r="E18" i="77"/>
  <c r="F25" i="76"/>
  <c r="F26" i="74"/>
  <c r="F25" i="73"/>
  <c r="F26" i="76"/>
  <c r="E18" i="75"/>
  <c r="F25" i="74"/>
  <c r="F26" i="72"/>
  <c r="F26" i="89"/>
  <c r="F26" i="73"/>
  <c r="F25" i="72"/>
  <c r="F19" i="82"/>
  <c r="E14" i="83"/>
  <c r="F19" i="80"/>
  <c r="E14" i="92"/>
  <c r="F20" i="82"/>
  <c r="F20" i="80"/>
  <c r="F20" i="54"/>
  <c r="F19" i="81"/>
  <c r="F20" i="81"/>
  <c r="F20" i="78"/>
  <c r="E14" i="79"/>
  <c r="F19" i="78"/>
  <c r="F19" i="54"/>
  <c r="E14" i="77"/>
  <c r="F20" i="76"/>
  <c r="F19" i="73"/>
  <c r="F20" i="74"/>
  <c r="E14" i="75"/>
  <c r="F20" i="89"/>
  <c r="F19" i="74"/>
  <c r="F20" i="72"/>
  <c r="F19" i="72"/>
  <c r="F20" i="73"/>
  <c r="F19" i="76"/>
  <c r="E10" i="92"/>
  <c r="F11" i="82"/>
  <c r="F11" i="80"/>
  <c r="F12" i="80"/>
  <c r="E10" i="83"/>
  <c r="F12" i="82"/>
  <c r="F12" i="81"/>
  <c r="F11" i="54"/>
  <c r="E10" i="79"/>
  <c r="F12" i="78"/>
  <c r="F12" i="54"/>
  <c r="F11" i="81"/>
  <c r="F11" i="78"/>
  <c r="E10" i="77"/>
  <c r="F12" i="74"/>
  <c r="F12" i="76"/>
  <c r="E10" i="75"/>
  <c r="F11" i="73"/>
  <c r="F12" i="72"/>
  <c r="F12" i="73"/>
  <c r="F11" i="76"/>
  <c r="F11" i="74"/>
  <c r="F11" i="72"/>
  <c r="F11" i="89"/>
  <c r="F5" i="82"/>
  <c r="E6" i="92"/>
  <c r="E6" i="83"/>
  <c r="F5" i="80"/>
  <c r="F6" i="80"/>
  <c r="F6" i="82"/>
  <c r="F5" i="81"/>
  <c r="E6" i="79"/>
  <c r="F5" i="54"/>
  <c r="F6" i="81"/>
  <c r="F6" i="78"/>
  <c r="F5" i="78"/>
  <c r="F6" i="54"/>
  <c r="E6" i="77"/>
  <c r="F6" i="76"/>
  <c r="F6" i="73"/>
  <c r="F5" i="74"/>
  <c r="E6" i="75"/>
  <c r="F5" i="89"/>
  <c r="F5" i="72"/>
  <c r="F5" i="73"/>
  <c r="F6" i="74"/>
  <c r="F6" i="72"/>
  <c r="F5" i="76"/>
  <c r="E5" i="70"/>
  <c r="K28" i="70"/>
  <c r="E7" i="70"/>
  <c r="K9" i="70"/>
  <c r="E12" i="70"/>
  <c r="E15" i="70"/>
  <c r="K23" i="70"/>
  <c r="K25" i="70"/>
  <c r="K10" i="70"/>
  <c r="E21" i="70"/>
  <c r="E26" i="70"/>
  <c r="K30" i="70"/>
  <c r="K14" i="70"/>
  <c r="E19" i="70"/>
  <c r="E28" i="71"/>
  <c r="E6" i="71"/>
  <c r="K8" i="71"/>
  <c r="K11" i="71"/>
  <c r="E14" i="71"/>
  <c r="E22" i="71"/>
  <c r="E25" i="71"/>
  <c r="E9" i="71"/>
  <c r="E20" i="71"/>
  <c r="E23" i="71"/>
  <c r="E30" i="71"/>
  <c r="K32" i="71"/>
  <c r="E13" i="71"/>
  <c r="K18" i="71"/>
  <c r="F27" i="46"/>
  <c r="F5" i="46"/>
  <c r="F7" i="46"/>
  <c r="L9" i="46"/>
  <c r="F12" i="46"/>
  <c r="F15" i="46"/>
  <c r="F23" i="46"/>
  <c r="F26" i="46"/>
  <c r="F19" i="46"/>
  <c r="F22" i="46"/>
  <c r="L27" i="46"/>
  <c r="F31" i="46"/>
  <c r="F14" i="46"/>
  <c r="F18" i="46"/>
  <c r="L15" i="88"/>
  <c r="F25" i="88"/>
  <c r="F11" i="88"/>
  <c r="L20" i="88"/>
  <c r="L10" i="88"/>
  <c r="L31" i="88"/>
  <c r="L11" i="88"/>
  <c r="L27" i="88"/>
  <c r="L4" i="88"/>
  <c r="F25" i="89"/>
  <c r="F7" i="89"/>
  <c r="L16" i="89"/>
  <c r="F8" i="89"/>
  <c r="L27" i="89"/>
  <c r="L22" i="89"/>
  <c r="L13" i="89"/>
  <c r="L5" i="88"/>
  <c r="F19" i="89"/>
  <c r="L32" i="88"/>
  <c r="F26" i="88"/>
  <c r="L24" i="88"/>
  <c r="F21" i="89"/>
  <c r="F6" i="89"/>
  <c r="F17" i="89"/>
  <c r="L30" i="88"/>
</calcChain>
</file>

<file path=xl/sharedStrings.xml><?xml version="1.0" encoding="utf-8"?>
<sst xmlns="http://schemas.openxmlformats.org/spreadsheetml/2006/main" count="11548" uniqueCount="1240">
  <si>
    <t xml:space="preserve">№ 1 </t>
  </si>
  <si>
    <t>№ 2</t>
  </si>
  <si>
    <t>№ 3</t>
  </si>
  <si>
    <t>№ 4</t>
  </si>
  <si>
    <t>№ 5</t>
  </si>
  <si>
    <t>№ 6</t>
  </si>
  <si>
    <t xml:space="preserve">верх 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</si>
  <si>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</si>
  <si>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</si>
  <si>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</si>
  <si>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</si>
  <si>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</si>
  <si>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</si>
  <si>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</si>
  <si>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</si>
  <si>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</si>
  <si>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15*R</t>
  </si>
  <si>
    <t>№ 41</t>
  </si>
  <si>
    <t>№ 42</t>
  </si>
  <si>
    <t>№ 43</t>
  </si>
  <si>
    <t>№ 44</t>
  </si>
  <si>
    <t>№ 45</t>
  </si>
  <si>
    <t>№ 46</t>
  </si>
  <si>
    <t>№ 47</t>
  </si>
  <si>
    <t>№ 48</t>
  </si>
  <si>
    <t>№ 49</t>
  </si>
  <si>
    <t>№ 52</t>
  </si>
  <si>
    <t>№ 53</t>
  </si>
  <si>
    <t>№ 54</t>
  </si>
  <si>
    <t>№ 55</t>
  </si>
  <si>
    <t>№ 56*R</t>
  </si>
  <si>
    <t>Модуль</t>
  </si>
  <si>
    <t>розмір</t>
  </si>
  <si>
    <t>Ціна</t>
  </si>
  <si>
    <t>№ 1</t>
  </si>
  <si>
    <t>200*720</t>
  </si>
  <si>
    <t>200*820</t>
  </si>
  <si>
    <t>300*720</t>
  </si>
  <si>
    <t>400*720</t>
  </si>
  <si>
    <t>450*720</t>
  </si>
  <si>
    <t>500*720</t>
  </si>
  <si>
    <t>600*720</t>
  </si>
  <si>
    <t>800*720</t>
  </si>
  <si>
    <t>600*360</t>
  </si>
  <si>
    <t>800*360</t>
  </si>
  <si>
    <t>500*406</t>
  </si>
  <si>
    <t>600*406</t>
  </si>
  <si>
    <t>200*920</t>
  </si>
  <si>
    <t>300*920</t>
  </si>
  <si>
    <t>400*920</t>
  </si>
  <si>
    <t>450*920</t>
  </si>
  <si>
    <t>500*920</t>
  </si>
  <si>
    <t>600*920</t>
  </si>
  <si>
    <t>800*920</t>
  </si>
  <si>
    <t>500*570</t>
  </si>
  <si>
    <t>600*570</t>
  </si>
  <si>
    <t>№ 16</t>
  </si>
  <si>
    <t>№ 17</t>
  </si>
  <si>
    <t>№ 18</t>
  </si>
  <si>
    <t>№ 20</t>
  </si>
  <si>
    <t>№ 22</t>
  </si>
  <si>
    <t>№ 23</t>
  </si>
  <si>
    <t>№ 26</t>
  </si>
  <si>
    <t>№ 27</t>
  </si>
  <si>
    <t>№ 30</t>
  </si>
  <si>
    <t>№ 31</t>
  </si>
  <si>
    <t>№ 32</t>
  </si>
  <si>
    <t>№ 34</t>
  </si>
  <si>
    <t>№ 37</t>
  </si>
  <si>
    <t>300*820</t>
  </si>
  <si>
    <t>400*820</t>
  </si>
  <si>
    <t>450*820</t>
  </si>
  <si>
    <t>500*820</t>
  </si>
  <si>
    <t>600*820</t>
  </si>
  <si>
    <t>800*820</t>
  </si>
  <si>
    <t>600*1070</t>
  </si>
  <si>
    <t>№ 21</t>
  </si>
  <si>
    <t>низ</t>
  </si>
  <si>
    <t>№ 1 +</t>
  </si>
  <si>
    <t>№ 17*R</t>
  </si>
  <si>
    <t>низ карго</t>
  </si>
  <si>
    <t xml:space="preserve">низ  </t>
  </si>
  <si>
    <t>№ 40</t>
  </si>
  <si>
    <t>50*720</t>
  </si>
  <si>
    <t>50*920</t>
  </si>
  <si>
    <t>№ 38</t>
  </si>
  <si>
    <t>600*620</t>
  </si>
  <si>
    <t>ф. 200*720</t>
  </si>
  <si>
    <t>ф. 200*720 петлі</t>
  </si>
  <si>
    <t>ф. 270*720</t>
  </si>
  <si>
    <t>ф. 200*920 петлі</t>
  </si>
  <si>
    <t>ф. 300*570</t>
  </si>
  <si>
    <t>ф. 300*720</t>
  </si>
  <si>
    <t>ф. 300*920</t>
  </si>
  <si>
    <t>ф. 400*570</t>
  </si>
  <si>
    <t>ф. 400*720</t>
  </si>
  <si>
    <t>ф. 400*920</t>
  </si>
  <si>
    <t>ф. 450*720</t>
  </si>
  <si>
    <t>ф. 450*920</t>
  </si>
  <si>
    <t>ф. 50*720</t>
  </si>
  <si>
    <t>ф. 50*920</t>
  </si>
  <si>
    <t>ф. 500*570</t>
  </si>
  <si>
    <t>ф. 500*406</t>
  </si>
  <si>
    <t>ф. 500*720</t>
  </si>
  <si>
    <t>ф. 500*920</t>
  </si>
  <si>
    <t>ф. 600*110</t>
  </si>
  <si>
    <t>ф. 600*140</t>
  </si>
  <si>
    <t>ф. 600*360</t>
  </si>
  <si>
    <t>ф. 600*360 д</t>
  </si>
  <si>
    <t>ф. 600*406</t>
  </si>
  <si>
    <t>ф. 600*720</t>
  </si>
  <si>
    <t>ф. 600*920</t>
  </si>
  <si>
    <t>ф. 800*140</t>
  </si>
  <si>
    <t>ф. 800*360</t>
  </si>
  <si>
    <t>ф. ш 300(1+1)</t>
  </si>
  <si>
    <t>ф. ш 300(1+2)</t>
  </si>
  <si>
    <t>ф. ш 400(1+1)</t>
  </si>
  <si>
    <t>ф. ш 400(1+2)</t>
  </si>
  <si>
    <t>Додатково</t>
  </si>
  <si>
    <t>Стільниця 1 м 38 мм</t>
  </si>
  <si>
    <t>Плінтус</t>
  </si>
  <si>
    <t>Пристінний борт</t>
  </si>
  <si>
    <t>90гр. 38 мм</t>
  </si>
  <si>
    <t>прямий 38 мм</t>
  </si>
  <si>
    <t>Сушка 600</t>
  </si>
  <si>
    <t>Сушка 800</t>
  </si>
  <si>
    <t>Шина монтажна</t>
  </si>
  <si>
    <t xml:space="preserve">                  Верхні модулі:</t>
  </si>
  <si>
    <t xml:space="preserve">               Нижні модулі:</t>
  </si>
  <si>
    <t>№ 19</t>
  </si>
  <si>
    <t>№ 28</t>
  </si>
  <si>
    <t>№ 29</t>
  </si>
  <si>
    <t>№ 37*R</t>
  </si>
  <si>
    <t>300*820*550</t>
  </si>
  <si>
    <t>низ уні</t>
  </si>
  <si>
    <t>низ  мийка</t>
  </si>
  <si>
    <t>низ пенал</t>
  </si>
  <si>
    <t>низ полки</t>
  </si>
  <si>
    <t>Верх*</t>
  </si>
  <si>
    <t>Низ*</t>
  </si>
  <si>
    <t>ф. ш 600*300(1+1)</t>
  </si>
  <si>
    <t>ф. ш 800*300(1+1)</t>
  </si>
  <si>
    <t>Фасад*</t>
  </si>
  <si>
    <t>хром REJS</t>
  </si>
  <si>
    <t>Петля накладна</t>
  </si>
  <si>
    <t>ф. 720(1+1) уні</t>
  </si>
  <si>
    <t>фасад</t>
  </si>
  <si>
    <t>Верх* корпус</t>
  </si>
  <si>
    <t>фурнітура</t>
  </si>
  <si>
    <r>
      <t xml:space="preserve">№ 30      </t>
    </r>
    <r>
      <rPr>
        <i/>
        <sz val="9"/>
        <color theme="1"/>
        <rFont val="Calibri"/>
        <family val="2"/>
        <charset val="204"/>
        <scheme val="minor"/>
      </rPr>
      <t>(50*720)</t>
    </r>
  </si>
  <si>
    <r>
      <t xml:space="preserve">№ 40      </t>
    </r>
    <r>
      <rPr>
        <i/>
        <sz val="9"/>
        <color theme="1"/>
        <rFont val="Calibri"/>
        <family val="2"/>
        <charset val="204"/>
        <scheme val="minor"/>
      </rPr>
      <t>(50*920)</t>
    </r>
  </si>
  <si>
    <r>
      <t xml:space="preserve">№ 41     </t>
    </r>
    <r>
      <rPr>
        <i/>
        <sz val="9"/>
        <color theme="1"/>
        <rFont val="Calibri"/>
        <family val="2"/>
        <charset val="204"/>
        <scheme val="minor"/>
      </rPr>
      <t>(200*920)</t>
    </r>
  </si>
  <si>
    <r>
      <t xml:space="preserve">№ 42     </t>
    </r>
    <r>
      <rPr>
        <i/>
        <sz val="9"/>
        <color theme="1"/>
        <rFont val="Calibri"/>
        <family val="2"/>
        <charset val="204"/>
        <scheme val="minor"/>
      </rPr>
      <t>(300*920)</t>
    </r>
  </si>
  <si>
    <r>
      <t xml:space="preserve">№ 43     </t>
    </r>
    <r>
      <rPr>
        <i/>
        <sz val="9"/>
        <color theme="1"/>
        <rFont val="Calibri"/>
        <family val="2"/>
        <charset val="204"/>
        <scheme val="minor"/>
      </rPr>
      <t>(400*920)</t>
    </r>
  </si>
  <si>
    <r>
      <t xml:space="preserve">№ 44     </t>
    </r>
    <r>
      <rPr>
        <i/>
        <sz val="9"/>
        <color theme="1"/>
        <rFont val="Calibri"/>
        <family val="2"/>
        <charset val="204"/>
        <scheme val="minor"/>
      </rPr>
      <t>(450*920)</t>
    </r>
  </si>
  <si>
    <r>
      <t xml:space="preserve">№ 45     </t>
    </r>
    <r>
      <rPr>
        <i/>
        <sz val="9"/>
        <color theme="1"/>
        <rFont val="Calibri"/>
        <family val="2"/>
        <charset val="204"/>
        <scheme val="minor"/>
      </rPr>
      <t>(500*920)</t>
    </r>
  </si>
  <si>
    <r>
      <t xml:space="preserve">№ 46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</si>
  <si>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47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</si>
  <si>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48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</si>
  <si>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r>
      <t xml:space="preserve">№ 49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</si>
  <si>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r>
      <t xml:space="preserve">№ 52     </t>
    </r>
    <r>
      <rPr>
        <i/>
        <sz val="9"/>
        <color theme="1"/>
        <rFont val="Calibri"/>
        <family val="2"/>
        <charset val="204"/>
        <scheme val="minor"/>
      </rPr>
      <t>(500*570)</t>
    </r>
  </si>
  <si>
    <r>
      <t xml:space="preserve">№ 53     </t>
    </r>
    <r>
      <rPr>
        <i/>
        <sz val="9"/>
        <color theme="1"/>
        <rFont val="Calibri"/>
        <family val="2"/>
        <charset val="204"/>
        <scheme val="minor"/>
      </rPr>
      <t>(600*570)</t>
    </r>
  </si>
  <si>
    <t>-</t>
  </si>
  <si>
    <t xml:space="preserve">кіл-ть </t>
  </si>
  <si>
    <t>шт</t>
  </si>
  <si>
    <t>ручка</t>
  </si>
  <si>
    <t>Низ* корпус</t>
  </si>
  <si>
    <r>
      <t xml:space="preserve">№ 32     </t>
    </r>
    <r>
      <rPr>
        <i/>
        <sz val="9"/>
        <color theme="1"/>
        <rFont val="Calibri"/>
        <family val="2"/>
        <charset val="204"/>
        <scheme val="minor"/>
      </rPr>
      <t>(600*1070)</t>
    </r>
  </si>
  <si>
    <r>
      <t xml:space="preserve">№ 1         </t>
    </r>
    <r>
      <rPr>
        <i/>
        <sz val="9"/>
        <color theme="1"/>
        <rFont val="Calibri"/>
        <family val="2"/>
        <charset val="204"/>
        <scheme val="minor"/>
      </rPr>
      <t>(200*820)</t>
    </r>
  </si>
  <si>
    <r>
      <t xml:space="preserve">№ 2  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</si>
  <si>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3  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</si>
  <si>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4         </t>
    </r>
    <r>
      <rPr>
        <i/>
        <sz val="9"/>
        <color theme="1"/>
        <rFont val="Calibri"/>
        <family val="2"/>
        <charset val="204"/>
        <scheme val="minor"/>
      </rPr>
      <t>(450*820)</t>
    </r>
  </si>
  <si>
    <r>
      <t xml:space="preserve">№ 5         </t>
    </r>
    <r>
      <rPr>
        <i/>
        <sz val="9"/>
        <color theme="1"/>
        <rFont val="Calibri"/>
        <family val="2"/>
        <charset val="204"/>
        <scheme val="minor"/>
      </rPr>
      <t>(500*820)</t>
    </r>
  </si>
  <si>
    <r>
      <t xml:space="preserve">№ 6  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</si>
  <si>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7  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</si>
  <si>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8  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</si>
  <si>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9  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</si>
  <si>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10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</si>
  <si>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11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</si>
  <si>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12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</si>
  <si>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13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</si>
  <si>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14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</si>
  <si>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22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</si>
  <si>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23       </t>
    </r>
    <r>
      <rPr>
        <i/>
        <sz val="9"/>
        <color theme="1"/>
        <rFont val="Calibri"/>
        <family val="2"/>
        <charset val="204"/>
        <scheme val="minor"/>
      </rPr>
      <t>(400*820)</t>
    </r>
  </si>
  <si>
    <r>
      <t xml:space="preserve">№ 26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</si>
  <si>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27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</si>
  <si>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28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</si>
  <si>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29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</si>
  <si>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30       </t>
    </r>
    <r>
      <rPr>
        <i/>
        <sz val="9"/>
        <color theme="1"/>
        <rFont val="Calibri"/>
        <family val="2"/>
        <charset val="204"/>
        <scheme val="minor"/>
      </rPr>
      <t>(600*820)</t>
    </r>
  </si>
  <si>
    <r>
      <t xml:space="preserve">№ 31       </t>
    </r>
    <r>
      <rPr>
        <i/>
        <sz val="9"/>
        <color theme="1"/>
        <rFont val="Calibri"/>
        <family val="2"/>
        <charset val="204"/>
        <scheme val="minor"/>
      </rPr>
      <t>(800*820)</t>
    </r>
  </si>
  <si>
    <r>
      <t xml:space="preserve">№ 38       </t>
    </r>
    <r>
      <rPr>
        <i/>
        <sz val="9"/>
        <color theme="1"/>
        <rFont val="Calibri"/>
        <family val="2"/>
        <charset val="204"/>
        <scheme val="minor"/>
      </rPr>
      <t>(600*620)</t>
    </r>
  </si>
  <si>
    <r>
      <t xml:space="preserve">№ 1        </t>
    </r>
    <r>
      <rPr>
        <i/>
        <sz val="9"/>
        <color theme="1"/>
        <rFont val="Calibri"/>
        <family val="2"/>
        <charset val="204"/>
        <scheme val="minor"/>
      </rPr>
      <t>(200*720)</t>
    </r>
  </si>
  <si>
    <r>
      <t xml:space="preserve">№ 2        </t>
    </r>
    <r>
      <rPr>
        <i/>
        <sz val="9"/>
        <color theme="1"/>
        <rFont val="Calibri"/>
        <family val="2"/>
        <charset val="204"/>
        <scheme val="minor"/>
      </rPr>
      <t>(300*720)</t>
    </r>
  </si>
  <si>
    <r>
      <t xml:space="preserve">№ 3        </t>
    </r>
    <r>
      <rPr>
        <i/>
        <sz val="9"/>
        <color theme="1"/>
        <rFont val="Calibri"/>
        <family val="2"/>
        <charset val="204"/>
        <scheme val="minor"/>
      </rPr>
      <t>(400*720)</t>
    </r>
  </si>
  <si>
    <r>
      <t xml:space="preserve">№ 4        </t>
    </r>
    <r>
      <rPr>
        <i/>
        <sz val="9"/>
        <color theme="1"/>
        <rFont val="Calibri"/>
        <family val="2"/>
        <charset val="204"/>
        <scheme val="minor"/>
      </rPr>
      <t>(450*720)</t>
    </r>
  </si>
  <si>
    <r>
      <t xml:space="preserve">№ 5        </t>
    </r>
    <r>
      <rPr>
        <i/>
        <sz val="9"/>
        <color theme="1"/>
        <rFont val="Calibri"/>
        <family val="2"/>
        <charset val="204"/>
        <scheme val="minor"/>
      </rPr>
      <t>(500*720)</t>
    </r>
  </si>
  <si>
    <r>
      <t xml:space="preserve">№ 6  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</si>
  <si>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r>
      <t xml:space="preserve">№ 7  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</si>
  <si>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r>
      <t xml:space="preserve">№ 8   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</si>
  <si>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r>
      <t xml:space="preserve">№ 9   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</si>
  <si>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r>
      <t xml:space="preserve">№ 10      </t>
    </r>
    <r>
      <rPr>
        <i/>
        <sz val="9"/>
        <color theme="1"/>
        <rFont val="Calibri"/>
        <family val="2"/>
        <charset val="204"/>
        <scheme val="minor"/>
      </rPr>
      <t>(600*360)</t>
    </r>
  </si>
  <si>
    <r>
      <t xml:space="preserve">№ 11      </t>
    </r>
    <r>
      <rPr>
        <i/>
        <sz val="9"/>
        <color theme="1"/>
        <rFont val="Calibri"/>
        <family val="2"/>
        <charset val="204"/>
        <scheme val="minor"/>
      </rPr>
      <t>(800*360)</t>
    </r>
  </si>
  <si>
    <r>
      <t xml:space="preserve">№ 12      </t>
    </r>
    <r>
      <rPr>
        <i/>
        <sz val="9"/>
        <color theme="1"/>
        <rFont val="Calibri"/>
        <family val="2"/>
        <charset val="204"/>
        <scheme val="minor"/>
      </rPr>
      <t>(500*406)</t>
    </r>
  </si>
  <si>
    <r>
      <t xml:space="preserve">№ 13      </t>
    </r>
    <r>
      <rPr>
        <i/>
        <sz val="9"/>
        <color theme="1"/>
        <rFont val="Calibri"/>
        <family val="2"/>
        <charset val="204"/>
        <scheme val="minor"/>
      </rPr>
      <t>(600*406)</t>
    </r>
  </si>
  <si>
    <r>
      <t xml:space="preserve">№ 20      </t>
    </r>
    <r>
      <rPr>
        <i/>
        <sz val="9"/>
        <color theme="1"/>
        <rFont val="Calibri"/>
        <family val="2"/>
        <charset val="204"/>
        <scheme val="minor"/>
      </rPr>
      <t>(600*720)</t>
    </r>
  </si>
  <si>
    <r>
      <t>№ 1+</t>
    </r>
    <r>
      <rPr>
        <i/>
        <sz val="9"/>
        <color theme="1"/>
        <rFont val="Calibri"/>
        <family val="2"/>
        <charset val="204"/>
        <scheme val="minor"/>
      </rPr>
      <t xml:space="preserve">         (200*820)</t>
    </r>
  </si>
  <si>
    <t>ф. 300 (1+2)</t>
  </si>
  <si>
    <t>ф. 400(1+2)</t>
  </si>
  <si>
    <t>ф. 300(1+1)</t>
  </si>
  <si>
    <t>ф. 400(1+1)</t>
  </si>
  <si>
    <t>ф. 600*300(1+1)</t>
  </si>
  <si>
    <t>ф. 800*300(1+1)</t>
  </si>
  <si>
    <r>
      <t xml:space="preserve">№ 21     </t>
    </r>
    <r>
      <rPr>
        <i/>
        <sz val="9"/>
        <color theme="1"/>
        <rFont val="Calibri"/>
        <family val="2"/>
        <charset val="204"/>
        <scheme val="minor"/>
      </rPr>
      <t>(800*720)</t>
    </r>
  </si>
  <si>
    <t>**</t>
  </si>
  <si>
    <t xml:space="preserve">                       Прайс "Фурнітура та комплектуючі"</t>
  </si>
  <si>
    <t xml:space="preserve">   </t>
  </si>
  <si>
    <t>ф. ш 600(1+1)</t>
  </si>
  <si>
    <t>ф. ш 800(1+1)</t>
  </si>
  <si>
    <t>низ  шухляди</t>
  </si>
  <si>
    <t>низ  духовка</t>
  </si>
  <si>
    <t>низ уні мийка</t>
  </si>
  <si>
    <t>низ пенал шухл.</t>
  </si>
  <si>
    <t>низ мийка кут.</t>
  </si>
  <si>
    <t>низ закінчення</t>
  </si>
  <si>
    <t>низ надстройка</t>
  </si>
  <si>
    <t>верх вітрина</t>
  </si>
  <si>
    <t>верх сушка</t>
  </si>
  <si>
    <t>верх окап</t>
  </si>
  <si>
    <t>верх кутовий</t>
  </si>
  <si>
    <t>верх полки</t>
  </si>
  <si>
    <t>Стільниця кутова</t>
  </si>
  <si>
    <t>Стільниця радіусна</t>
  </si>
  <si>
    <t>2400 мм</t>
  </si>
  <si>
    <t>3000 мм</t>
  </si>
  <si>
    <t>срібло 3000 мм.</t>
  </si>
  <si>
    <t>Карниз 2400 мм</t>
  </si>
  <si>
    <t>Карниз  КН 1</t>
  </si>
  <si>
    <t>Карниз  КН 2</t>
  </si>
  <si>
    <t>#</t>
  </si>
  <si>
    <t>** додатково можна замовити сушку: на В № 20 - сушка 600; на В № 21 - сушка 800</t>
  </si>
  <si>
    <r>
      <t>ф. 400*720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</si>
  <si>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400*920</t>
    </r>
    <r>
      <rPr>
        <i/>
        <sz val="12"/>
        <color rgb="FFFF0000"/>
        <rFont val="Calibri"/>
        <family val="2"/>
        <charset val="204"/>
        <scheme val="minor"/>
      </rPr>
      <t>*</t>
    </r>
  </si>
  <si>
    <t>шухляди</t>
  </si>
  <si>
    <t>ф. 600(1+1)</t>
  </si>
  <si>
    <t>ф. 800(1+1)</t>
  </si>
  <si>
    <t>№ 58</t>
  </si>
  <si>
    <t>ф. 250*720</t>
  </si>
  <si>
    <t>ф. 250*920</t>
  </si>
  <si>
    <t>ф. 920(1+1) уні</t>
  </si>
  <si>
    <r>
      <t>ф. 300*720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</si>
  <si>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600*360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</si>
  <si>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800*360</t>
    </r>
    <r>
      <rPr>
        <i/>
        <sz val="12"/>
        <color rgb="FFFF0000"/>
        <rFont val="Calibri"/>
        <family val="2"/>
        <charset val="204"/>
        <scheme val="minor"/>
      </rPr>
      <t>*</t>
    </r>
  </si>
  <si>
    <r>
      <t>ф. 300*920</t>
    </r>
    <r>
      <rPr>
        <i/>
        <sz val="12"/>
        <color rgb="FFFF0000"/>
        <rFont val="Calibri"/>
        <family val="2"/>
        <charset val="204"/>
        <scheme val="minor"/>
      </rPr>
      <t>*</t>
    </r>
  </si>
  <si>
    <t>ф. 300*720*R</t>
  </si>
  <si>
    <t>ф. 300*920*R</t>
  </si>
  <si>
    <t>шт/компл.</t>
  </si>
  <si>
    <t>петлі</t>
  </si>
  <si>
    <r>
      <t xml:space="preserve">№ 18     </t>
    </r>
    <r>
      <rPr>
        <i/>
        <sz val="9"/>
        <color theme="1"/>
        <rFont val="Calibri"/>
        <family val="2"/>
        <charset val="204"/>
        <scheme val="minor"/>
      </rPr>
      <t>(600*2132)</t>
    </r>
  </si>
  <si>
    <r>
      <t xml:space="preserve">№ 19     </t>
    </r>
    <r>
      <rPr>
        <i/>
        <sz val="9"/>
        <color theme="1"/>
        <rFont val="Calibri"/>
        <family val="2"/>
        <charset val="204"/>
        <scheme val="minor"/>
      </rPr>
      <t>(600*2132)</t>
    </r>
  </si>
  <si>
    <t>стандарт</t>
  </si>
  <si>
    <t>можл.вар-т</t>
  </si>
  <si>
    <r>
      <t xml:space="preserve">№ 20     </t>
    </r>
    <r>
      <rPr>
        <i/>
        <sz val="9"/>
        <color theme="1"/>
        <rFont val="Calibri"/>
        <family val="2"/>
        <charset val="204"/>
        <scheme val="minor"/>
      </rPr>
      <t>(600*2332)</t>
    </r>
  </si>
  <si>
    <r>
      <t xml:space="preserve">№ 21     </t>
    </r>
    <r>
      <rPr>
        <i/>
        <sz val="9"/>
        <color theme="1"/>
        <rFont val="Calibri"/>
        <family val="2"/>
        <charset val="204"/>
        <scheme val="minor"/>
      </rPr>
      <t>(600*2332)</t>
    </r>
  </si>
  <si>
    <r>
      <t xml:space="preserve">№ 20     </t>
    </r>
    <r>
      <rPr>
        <i/>
        <sz val="9"/>
        <color theme="1"/>
        <rFont val="Calibri"/>
        <family val="2"/>
        <charset val="204"/>
        <scheme val="minor"/>
      </rPr>
      <t xml:space="preserve"> (600*2332)</t>
    </r>
  </si>
  <si>
    <t xml:space="preserve">ф. 300*720 </t>
  </si>
  <si>
    <t>600*2132</t>
  </si>
  <si>
    <t>600*2332</t>
  </si>
  <si>
    <t>830*830</t>
  </si>
  <si>
    <t>600*2132*570</t>
  </si>
  <si>
    <t>600*2332*570</t>
  </si>
  <si>
    <t xml:space="preserve">Стільниця 1800 мм </t>
  </si>
  <si>
    <t>радіусна (38мм)</t>
  </si>
  <si>
    <t>Стільниця 1 м 28 мм</t>
  </si>
  <si>
    <t>17/37 (28мм)</t>
  </si>
  <si>
    <t>17+ /37+ (28 мм)</t>
  </si>
  <si>
    <t>радіусна (28мм)</t>
  </si>
  <si>
    <t>лівий/правий (38 мм)</t>
  </si>
  <si>
    <t>лівий/правий (28 мм)</t>
  </si>
  <si>
    <t>Ал. торцовочний профіль</t>
  </si>
  <si>
    <t>Ал. з’єднувальний профіль</t>
  </si>
  <si>
    <t>90гр. 28 мм</t>
  </si>
  <si>
    <t>прямий 28 мм</t>
  </si>
  <si>
    <t>хром  REJS</t>
  </si>
  <si>
    <t>Карго з доводчиком</t>
  </si>
  <si>
    <t>Карго (стандарт)</t>
  </si>
  <si>
    <t>"DC"</t>
  </si>
  <si>
    <t>GTV Prestige з доводчиком</t>
  </si>
  <si>
    <t>Карниз  КН 3 / КН 4</t>
  </si>
  <si>
    <t>"Грація"</t>
  </si>
  <si>
    <t>Ущільнювач до плінтуса</t>
  </si>
  <si>
    <t>2000 мм</t>
  </si>
  <si>
    <t>600*1070*550</t>
  </si>
  <si>
    <t>300*820*530</t>
  </si>
  <si>
    <t>ф. 270*920</t>
  </si>
  <si>
    <t>600*616*550</t>
  </si>
  <si>
    <t>Стандарт</t>
  </si>
  <si>
    <t>900*900 (38 мм)*</t>
  </si>
  <si>
    <t>880*880 (28 мм)*</t>
  </si>
  <si>
    <t>кутова 17/37 (38мм)</t>
  </si>
  <si>
    <t>Стільниця кутова мийка*</t>
  </si>
  <si>
    <t>* стільниця кутова мийка 880*880 (28 мм) / 900*900 (38 мм)- у виконанні Скай світлий та Кераміка Чорна</t>
  </si>
  <si>
    <t># додатково можна замовити на В № 1 (Н № 1) - ф. 200*720 петлі; на В № 41 - ф. 200*920 петлі (петлі замовляються окремо)</t>
  </si>
  <si>
    <t>Антрацит, Білий, Венге, Дуб молочний, Слонова кістка, Чорний</t>
  </si>
  <si>
    <t xml:space="preserve">               Корпуса "серія Luxe"</t>
  </si>
  <si>
    <t>серія "Luxe"</t>
  </si>
  <si>
    <t>600*600</t>
  </si>
  <si>
    <t>950*820</t>
  </si>
  <si>
    <t>260*720</t>
  </si>
  <si>
    <t>276*820</t>
  </si>
  <si>
    <t>260*920</t>
  </si>
  <si>
    <t>* Кольорова гама корпусів "Luxe"</t>
  </si>
  <si>
    <t>срібло / чорний</t>
  </si>
  <si>
    <t>Вітрина*</t>
  </si>
  <si>
    <t>200*720*300</t>
  </si>
  <si>
    <t>600*720*300</t>
  </si>
  <si>
    <t>300*720*300</t>
  </si>
  <si>
    <t>800*720*300</t>
  </si>
  <si>
    <t>400*720*300</t>
  </si>
  <si>
    <t>50*720*300</t>
  </si>
  <si>
    <t>50*920*300</t>
  </si>
  <si>
    <t>450*720*300</t>
  </si>
  <si>
    <t>200*920*300</t>
  </si>
  <si>
    <t>500*720*300</t>
  </si>
  <si>
    <t>300*920*300</t>
  </si>
  <si>
    <t>400*920*300</t>
  </si>
  <si>
    <t>450*920*300</t>
  </si>
  <si>
    <t>500*920*300</t>
  </si>
  <si>
    <t>600*920*300</t>
  </si>
  <si>
    <t>600*360*300</t>
  </si>
  <si>
    <t>800*920*300</t>
  </si>
  <si>
    <t>800*360*300</t>
  </si>
  <si>
    <t>500*406*300</t>
  </si>
  <si>
    <t>600*406*300</t>
  </si>
  <si>
    <t>600*720*600</t>
  </si>
  <si>
    <t>600*920*600</t>
  </si>
  <si>
    <t>260*720*300</t>
  </si>
  <si>
    <t>260*920*300</t>
  </si>
  <si>
    <t>200*820*500</t>
  </si>
  <si>
    <t>276*820*550</t>
  </si>
  <si>
    <t>300*820*500</t>
  </si>
  <si>
    <t>400*820*500</t>
  </si>
  <si>
    <t>450*820*500</t>
  </si>
  <si>
    <t>500*820*500</t>
  </si>
  <si>
    <t>600*820*500</t>
  </si>
  <si>
    <t>800*820*500</t>
  </si>
  <si>
    <t>600*1100*550</t>
  </si>
  <si>
    <t>830*820*830</t>
  </si>
  <si>
    <t>950*820*550</t>
  </si>
  <si>
    <t>600*620*550</t>
  </si>
  <si>
    <r>
      <rPr>
        <b/>
        <i/>
        <u/>
        <sz val="12"/>
        <color theme="1"/>
        <rFont val="Times New Roman"/>
        <family val="1"/>
        <charset val="204"/>
      </rPr>
      <t>Доступні кольори корпусу серії "Luxe"</t>
    </r>
    <r>
      <rPr>
        <b/>
        <i/>
        <sz val="12"/>
        <color theme="1"/>
        <rFont val="Times New Roman"/>
        <family val="1"/>
        <charset val="204"/>
      </rPr>
      <t xml:space="preserve"> : Антрацит, Білий, Венге, Дуб молочний, Слонова кістка, Чорний</t>
    </r>
  </si>
  <si>
    <t xml:space="preserve">               Шпаргалка "Vip Master" кухні Luxe</t>
  </si>
  <si>
    <r>
      <t>сушка 600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>1</t>
    </r>
  </si>
  <si>
    <r>
      <t>сушка 800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</si>
  <si>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№ 14      </t>
    </r>
    <r>
      <rPr>
        <i/>
        <sz val="9"/>
        <color theme="1"/>
        <rFont val="Calibri"/>
        <family val="2"/>
        <charset val="204"/>
        <scheme val="minor"/>
      </rPr>
      <t>(600*600)</t>
    </r>
  </si>
  <si>
    <r>
      <t xml:space="preserve">№ 15      </t>
    </r>
    <r>
      <rPr>
        <i/>
        <sz val="9"/>
        <color theme="1"/>
        <rFont val="Calibri"/>
        <family val="2"/>
        <charset val="204"/>
        <scheme val="minor"/>
      </rPr>
      <t>(300*720)</t>
    </r>
  </si>
  <si>
    <r>
      <t xml:space="preserve">№ 54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</si>
  <si>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15*R  </t>
    </r>
    <r>
      <rPr>
        <i/>
        <sz val="9"/>
        <color theme="1"/>
        <rFont val="Calibri"/>
        <family val="2"/>
        <charset val="204"/>
        <scheme val="minor"/>
      </rPr>
      <t>(260*720)</t>
    </r>
  </si>
  <si>
    <r>
      <t xml:space="preserve">№ 55     </t>
    </r>
    <r>
      <rPr>
        <i/>
        <sz val="9"/>
        <color theme="1"/>
        <rFont val="Calibri"/>
        <family val="2"/>
        <charset val="204"/>
        <scheme val="minor"/>
      </rPr>
      <t>(300*920)</t>
    </r>
  </si>
  <si>
    <r>
      <t>№ 15*R+</t>
    </r>
    <r>
      <rPr>
        <i/>
        <sz val="9"/>
        <color theme="1"/>
        <rFont val="Calibri"/>
        <family val="2"/>
        <charset val="204"/>
        <scheme val="minor"/>
      </rPr>
      <t>(276*720)</t>
    </r>
  </si>
  <si>
    <r>
      <t xml:space="preserve">№ 56*R </t>
    </r>
    <r>
      <rPr>
        <i/>
        <sz val="9"/>
        <color theme="1"/>
        <rFont val="Calibri"/>
        <family val="2"/>
        <charset val="204"/>
        <scheme val="minor"/>
      </rPr>
      <t>(260*920)</t>
    </r>
  </si>
  <si>
    <r>
      <t xml:space="preserve">№ 18      </t>
    </r>
    <r>
      <rPr>
        <i/>
        <sz val="9"/>
        <color theme="1"/>
        <rFont val="Calibri"/>
        <family val="2"/>
        <charset val="204"/>
        <scheme val="minor"/>
      </rPr>
      <t>(600*600)</t>
    </r>
  </si>
  <si>
    <r>
      <t>№ 56*R+</t>
    </r>
    <r>
      <rPr>
        <i/>
        <sz val="9"/>
        <color theme="1"/>
        <rFont val="Calibri"/>
        <family val="2"/>
        <charset val="204"/>
        <scheme val="minor"/>
      </rPr>
      <t>(276*920)</t>
    </r>
  </si>
  <si>
    <r>
      <t xml:space="preserve">№ 58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</si>
  <si>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rPr>
        <b/>
        <i/>
        <vertAlign val="superscript"/>
        <sz val="12"/>
        <color theme="1"/>
        <rFont val="Calibri"/>
        <family val="2"/>
        <charset val="204"/>
        <scheme val="minor"/>
      </rPr>
      <t>1</t>
    </r>
    <r>
      <rPr>
        <b/>
        <i/>
        <sz val="12"/>
        <color theme="1"/>
        <rFont val="Calibri"/>
        <family val="2"/>
        <charset val="204"/>
        <scheme val="minor"/>
      </rPr>
      <t xml:space="preserve"> сушка 600/800 REJS хром- в серії "Luxe" є окремою позицією, має свою упаковку і замовляється окремо до зазначених корпусів.</t>
    </r>
  </si>
  <si>
    <r>
      <t xml:space="preserve">*  </t>
    </r>
    <r>
      <rPr>
        <b/>
        <i/>
        <sz val="12"/>
        <rFont val="Calibri"/>
        <family val="2"/>
        <charset val="204"/>
        <scheme val="minor"/>
      </rPr>
      <t>варіант фасаду - глухий або вітрина на вибір</t>
    </r>
  </si>
  <si>
    <r>
      <rPr>
        <b/>
        <i/>
        <u/>
        <sz val="12"/>
        <color theme="1"/>
        <rFont val="Calibri"/>
        <family val="2"/>
        <charset val="204"/>
        <scheme val="minor"/>
      </rPr>
      <t>Доступні кольори корпусу серії "Luxe"</t>
    </r>
    <r>
      <rPr>
        <b/>
        <i/>
        <sz val="12"/>
        <color theme="1"/>
        <rFont val="Calibri"/>
        <family val="2"/>
        <charset val="204"/>
        <scheme val="minor"/>
      </rPr>
      <t xml:space="preserve"> : Антрацит, Білий, Венге, Дуб молочний, Слонова кістка, Чорний</t>
    </r>
  </si>
  <si>
    <r>
      <t>карго</t>
    </r>
    <r>
      <rPr>
        <i/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</si>
  <si>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№ 15       </t>
    </r>
    <r>
      <rPr>
        <i/>
        <sz val="9"/>
        <color theme="1"/>
        <rFont val="Calibri"/>
        <family val="2"/>
        <charset val="204"/>
        <scheme val="minor"/>
      </rPr>
      <t>(950*820)</t>
    </r>
  </si>
  <si>
    <r>
      <t xml:space="preserve">№ 16       </t>
    </r>
    <r>
      <rPr>
        <i/>
        <sz val="9"/>
        <color theme="1"/>
        <rFont val="Calibri"/>
        <family val="2"/>
        <charset val="204"/>
        <scheme val="minor"/>
      </rPr>
      <t>(950*820)</t>
    </r>
  </si>
  <si>
    <r>
      <t xml:space="preserve">№ 17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</si>
  <si>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34       </t>
    </r>
    <r>
      <rPr>
        <i/>
        <sz val="9"/>
        <color theme="1"/>
        <rFont val="Calibri"/>
        <family val="2"/>
        <charset val="204"/>
        <scheme val="minor"/>
      </rPr>
      <t>(830*830)</t>
    </r>
  </si>
  <si>
    <r>
      <t xml:space="preserve">№ 17*R   </t>
    </r>
    <r>
      <rPr>
        <i/>
        <sz val="9"/>
        <color theme="1"/>
        <rFont val="Calibri"/>
        <family val="2"/>
        <charset val="204"/>
        <scheme val="minor"/>
      </rPr>
      <t>(276*820)</t>
    </r>
  </si>
  <si>
    <r>
      <t xml:space="preserve">№ 37       </t>
    </r>
    <r>
      <rPr>
        <i/>
        <sz val="9"/>
        <color theme="1"/>
        <rFont val="Calibri"/>
        <family val="2"/>
        <charset val="204"/>
        <scheme val="minor"/>
      </rPr>
      <t>(300*820)</t>
    </r>
  </si>
  <si>
    <r>
      <t xml:space="preserve">№ 17*R+ </t>
    </r>
    <r>
      <rPr>
        <i/>
        <sz val="9"/>
        <color theme="1"/>
        <rFont val="Calibri"/>
        <family val="2"/>
        <charset val="204"/>
        <scheme val="minor"/>
      </rPr>
      <t>(276*820)</t>
    </r>
  </si>
  <si>
    <r>
      <t xml:space="preserve">№ 37*R   </t>
    </r>
    <r>
      <rPr>
        <i/>
        <sz val="9"/>
        <color theme="1"/>
        <rFont val="Calibri"/>
        <family val="2"/>
        <charset val="204"/>
        <scheme val="minor"/>
      </rPr>
      <t>(276*820)</t>
    </r>
  </si>
  <si>
    <r>
      <t xml:space="preserve">№ 37*R+ </t>
    </r>
    <r>
      <rPr>
        <i/>
        <sz val="9"/>
        <color theme="1"/>
        <rFont val="Calibri"/>
        <family val="2"/>
        <charset val="204"/>
        <scheme val="minor"/>
      </rPr>
      <t>(276*820)</t>
    </r>
  </si>
  <si>
    <r>
      <rPr>
        <b/>
        <i/>
        <vertAlign val="superscript"/>
        <sz val="10"/>
        <color theme="1"/>
        <rFont val="Calibri"/>
        <family val="2"/>
        <charset val="204"/>
        <scheme val="minor"/>
      </rPr>
      <t>2</t>
    </r>
    <r>
      <rPr>
        <b/>
        <i/>
        <sz val="10"/>
        <color theme="1"/>
        <rFont val="Calibri"/>
        <family val="2"/>
        <charset val="204"/>
        <scheme val="minor"/>
      </rPr>
      <t xml:space="preserve"> карго REJS хром - замовляється окремо</t>
    </r>
  </si>
  <si>
    <t>* Кольорова гама фасадів Серії "Мода Matt"</t>
  </si>
  <si>
    <t>Moda Matt</t>
  </si>
  <si>
    <t xml:space="preserve">          </t>
  </si>
  <si>
    <t>№ 15*R+</t>
  </si>
  <si>
    <t>№ 56*R+</t>
  </si>
  <si>
    <t>№ 17*R+</t>
  </si>
  <si>
    <t>№ 37*R+</t>
  </si>
  <si>
    <t>№ 25</t>
  </si>
  <si>
    <t>№ 33</t>
  </si>
  <si>
    <t>№ 35</t>
  </si>
  <si>
    <t>№ 36</t>
  </si>
  <si>
    <t>№ 39</t>
  </si>
  <si>
    <t>№ 50</t>
  </si>
  <si>
    <t>№ 51</t>
  </si>
  <si>
    <t>№ 60</t>
  </si>
  <si>
    <t>№ 61</t>
  </si>
  <si>
    <t>№ 95</t>
  </si>
  <si>
    <r>
      <rPr>
        <b/>
        <u/>
        <sz val="12"/>
        <color theme="1"/>
        <rFont val="Calibri"/>
        <family val="2"/>
        <charset val="204"/>
        <scheme val="minor"/>
      </rPr>
      <t>Stop!</t>
    </r>
    <r>
      <rPr>
        <sz val="12"/>
        <color theme="1"/>
        <rFont val="Calibri"/>
        <family val="2"/>
        <charset val="204"/>
        <scheme val="minor"/>
      </rPr>
      <t xml:space="preserve"> Знято з виробництва фасади кухні "Mirror Gloss" Аква.</t>
    </r>
  </si>
  <si>
    <t>BRAVO</t>
  </si>
  <si>
    <t>* Кольорова гама фарбованих фасадів  "BRAVO"</t>
  </si>
  <si>
    <t>Шановні клієнти! Просимо взяти до уваги індивідуальний підхід до виготовлення фасадів «BRAVO» та неможливість  здійснення корегувань, заміни, відмови  та повернення замовлення.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</si>
  <si>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"BRAVO"</t>
    </r>
    <r>
      <rPr>
        <b/>
        <i/>
        <sz val="12"/>
        <color theme="1"/>
        <rFont val="Times New Roman"/>
        <family val="1"/>
        <charset val="204"/>
      </rPr>
      <t xml:space="preserve"> : </t>
    </r>
  </si>
  <si>
    <t>Шановні клієнти! Просимо взяти до уваги індивідуальний підхід до виготовлення фасадів «BRAVO» та неможливість  здійснення корегувань, заміни, відмови  та повернення замовлення по цій продукції.</t>
  </si>
  <si>
    <t xml:space="preserve">Бежевий, Білий, Волошковий, Меланжевий, </t>
  </si>
  <si>
    <t>Платиновий, Сірий, Слонова кістка, Фісташковий</t>
  </si>
  <si>
    <t xml:space="preserve">   Бежевий, Білий, Волошковий, Меланжевий, Платиновий, Сірий, Слонова кістка, Фісташковий</t>
  </si>
  <si>
    <t>Фарбування індивідуальне і корегуванню чи поверненню не підлягає.</t>
  </si>
  <si>
    <t>Кольори</t>
  </si>
  <si>
    <t>Розміри</t>
  </si>
  <si>
    <t>Ручка</t>
  </si>
  <si>
    <t>Зразки</t>
  </si>
  <si>
    <t xml:space="preserve">Актуальна продукція </t>
  </si>
  <si>
    <t>Фасади</t>
  </si>
  <si>
    <t xml:space="preserve">"Bravo" </t>
  </si>
  <si>
    <t>Бежевий</t>
  </si>
  <si>
    <t>Білий</t>
  </si>
  <si>
    <t>Волошковий</t>
  </si>
  <si>
    <t>Меланжевий</t>
  </si>
  <si>
    <t>Платиновий</t>
  </si>
  <si>
    <t>Сірий</t>
  </si>
  <si>
    <t xml:space="preserve">Слонова кістка  </t>
  </si>
  <si>
    <t>Фісташковий</t>
  </si>
  <si>
    <t xml:space="preserve">"MoDa Matt" </t>
  </si>
  <si>
    <t>Білий (М01)</t>
  </si>
  <si>
    <t>Світло-коричневий (М02)</t>
  </si>
  <si>
    <t>Світло-сірий (М03)</t>
  </si>
  <si>
    <t>Темно-сірий (М04)</t>
  </si>
  <si>
    <t>Сіро-зелений (М05)</t>
  </si>
  <si>
    <t>Сіро-блакитний (М06)</t>
  </si>
  <si>
    <t>Чорний (М07)</t>
  </si>
  <si>
    <t>Темно-коричневий (М08)</t>
  </si>
  <si>
    <t>Бордовий (М09)</t>
  </si>
  <si>
    <t>Зелений (М10)</t>
  </si>
  <si>
    <t>Корпуса</t>
  </si>
  <si>
    <t>І. "Luxe"</t>
  </si>
  <si>
    <t>"Luxe"</t>
  </si>
  <si>
    <t>Антрацит</t>
  </si>
  <si>
    <t xml:space="preserve">Білий  </t>
  </si>
  <si>
    <t>Венге</t>
  </si>
  <si>
    <t>Дуб молочний</t>
  </si>
  <si>
    <t>Слонова кістка</t>
  </si>
  <si>
    <t>Чорний</t>
  </si>
  <si>
    <t>ІІ. "Стандарт"</t>
  </si>
  <si>
    <t>Вишня</t>
  </si>
  <si>
    <t>до вичерпання запасів</t>
  </si>
  <si>
    <t>Горіх</t>
  </si>
  <si>
    <t>Клен</t>
  </si>
  <si>
    <t>Сірий металік</t>
  </si>
  <si>
    <t>Яблуня</t>
  </si>
  <si>
    <t>Стільниці</t>
  </si>
  <si>
    <t>І. "28 мм"</t>
  </si>
  <si>
    <t>стільниця 28 мм</t>
  </si>
  <si>
    <t>Дуб Сонома</t>
  </si>
  <si>
    <t>Кераміка чорна</t>
  </si>
  <si>
    <t>Скай світлий</t>
  </si>
  <si>
    <t>Травентіно</t>
  </si>
  <si>
    <t>кутова  28 мм - 880*880</t>
  </si>
  <si>
    <t>ІІ. "38 мм"</t>
  </si>
  <si>
    <t>стільниця 38 мм</t>
  </si>
  <si>
    <t>кутова  38 мм - 900*900</t>
  </si>
  <si>
    <t>кутова 38 мм - 900*900</t>
  </si>
  <si>
    <t>Новини фабрики "Vip Master" 2019</t>
  </si>
  <si>
    <t>січень 2019</t>
  </si>
  <si>
    <t>Увага! Підвищення ціни на 5% на всю продукцію з 14.01.2019</t>
  </si>
  <si>
    <r>
      <rPr>
        <u/>
        <sz val="12"/>
        <color theme="1"/>
        <rFont val="Calibri"/>
        <family val="2"/>
        <charset val="204"/>
        <scheme val="minor"/>
      </rPr>
      <t>Знижка на виставку</t>
    </r>
    <r>
      <rPr>
        <sz val="12"/>
        <color theme="1"/>
        <rFont val="Calibri"/>
        <family val="2"/>
        <charset val="204"/>
        <scheme val="minor"/>
      </rPr>
      <t xml:space="preserve"> - </t>
    </r>
    <r>
      <rPr>
        <b/>
        <sz val="12"/>
        <color theme="1"/>
        <rFont val="Calibri"/>
        <family val="2"/>
        <charset val="204"/>
        <scheme val="minor"/>
      </rPr>
      <t>Січень</t>
    </r>
    <r>
      <rPr>
        <sz val="12"/>
        <color theme="1"/>
        <rFont val="Calibri"/>
        <family val="2"/>
        <charset val="204"/>
        <scheme val="minor"/>
      </rPr>
      <t>. Кухня "Мода" Matt / Шафа "ALTO" ( - 20% )</t>
    </r>
  </si>
  <si>
    <t>Конструктор для роботи "Гардеробні системи"</t>
  </si>
  <si>
    <t>Поновлення прийому замовлень на карниз "Рим Венеціано"</t>
  </si>
  <si>
    <t>Поновлення прийому замовлень на "ALTA" в чорному профілі.</t>
  </si>
  <si>
    <r>
      <rPr>
        <b/>
        <sz val="12"/>
        <color theme="1"/>
        <rFont val="Calibri"/>
        <family val="2"/>
        <charset val="204"/>
        <scheme val="minor"/>
      </rPr>
      <t>Новинка!</t>
    </r>
    <r>
      <rPr>
        <sz val="12"/>
        <color theme="1"/>
        <rFont val="Calibri"/>
        <family val="2"/>
        <charset val="204"/>
        <scheme val="minor"/>
      </rPr>
      <t xml:space="preserve"> Новий колір в кухні "Альбіна" - Бергамо та Дуб Аппалачі.</t>
    </r>
  </si>
  <si>
    <r>
      <rPr>
        <b/>
        <u/>
        <sz val="12"/>
        <color theme="1"/>
        <rFont val="Calibri"/>
        <family val="2"/>
        <charset val="204"/>
        <scheme val="minor"/>
      </rPr>
      <t>Stop!</t>
    </r>
    <r>
      <rPr>
        <sz val="12"/>
        <color theme="1"/>
        <rFont val="Calibri"/>
        <family val="2"/>
        <charset val="204"/>
        <scheme val="minor"/>
      </rPr>
      <t xml:space="preserve"> Знято з виробництва додаткову ручку "Amore Classic" в кольорі Бронза.</t>
    </r>
  </si>
  <si>
    <t>лютий 2019</t>
  </si>
  <si>
    <t>Актуальна база візуальних промо-матеріалів продукції Фабрики "Vip Master"</t>
  </si>
  <si>
    <r>
      <rPr>
        <u/>
        <sz val="12"/>
        <color theme="1"/>
        <rFont val="Calibri"/>
        <family val="2"/>
        <charset val="204"/>
        <scheme val="minor"/>
      </rPr>
      <t>Знижка на виставку</t>
    </r>
    <r>
      <rPr>
        <sz val="12"/>
        <color theme="1"/>
        <rFont val="Calibri"/>
        <family val="2"/>
        <charset val="204"/>
        <scheme val="minor"/>
      </rPr>
      <t xml:space="preserve"> - </t>
    </r>
    <r>
      <rPr>
        <b/>
        <sz val="12"/>
        <color theme="1"/>
        <rFont val="Calibri"/>
        <family val="2"/>
        <charset val="204"/>
        <scheme val="minor"/>
      </rPr>
      <t>Лютий</t>
    </r>
    <r>
      <rPr>
        <sz val="12"/>
        <color theme="1"/>
        <rFont val="Calibri"/>
        <family val="2"/>
        <charset val="204"/>
        <scheme val="minor"/>
      </rPr>
      <t>. Кухня "Мода" Matt / Шафа "ALTO" ( - 20% )</t>
    </r>
  </si>
  <si>
    <t>Тимчасово зупинено прийом замовлень на "MoDa" Антрацит та "Грація" Б’янко.</t>
  </si>
  <si>
    <t>Фальш-панель 820*550</t>
  </si>
  <si>
    <t>кольори корпусу</t>
  </si>
  <si>
    <t>Комплект зразків</t>
  </si>
  <si>
    <t>Увага! Заміна плівки Мода Срібло на Мода Срібло new.</t>
  </si>
  <si>
    <t>Акція! Шафи-купе за вигідною ціною.</t>
  </si>
  <si>
    <t>Поновлено прийом замовлень на "Мода" Антрацит.</t>
  </si>
  <si>
    <t>Нова ручка на фасади "Amore Classic".</t>
  </si>
  <si>
    <t>Режим роботи у Святкові дні.</t>
  </si>
  <si>
    <t>березень 2019</t>
  </si>
  <si>
    <t>Квадро</t>
  </si>
  <si>
    <t>Кредо</t>
  </si>
  <si>
    <t>верх радіус</t>
  </si>
  <si>
    <t>низ радіус</t>
  </si>
  <si>
    <t>"BRAVO"</t>
  </si>
  <si>
    <t xml:space="preserve">"Квадро" </t>
  </si>
  <si>
    <t>Білий (Д01)</t>
  </si>
  <si>
    <t>Бежевий (Д02)</t>
  </si>
  <si>
    <t>Сірий (Д03)</t>
  </si>
  <si>
    <t>Темно-сірий (Д04)</t>
  </si>
  <si>
    <t>Темно-зелений (Д05)</t>
  </si>
  <si>
    <t>Темно-синій (Д06)</t>
  </si>
  <si>
    <t>Сіро-білий (Д07)</t>
  </si>
  <si>
    <t>Темно-коричневий (Д08)</t>
  </si>
  <si>
    <t xml:space="preserve">"Кредо" </t>
  </si>
  <si>
    <t>Увага. З 10.03. підвищення ціни на фасади "Amore Classic"</t>
  </si>
  <si>
    <t>Тимчасово зупинено прийом замовлень на "MoDa" Золото.</t>
  </si>
  <si>
    <t>Акція Березня! 20% на виставку кухні "BRAVO", "M.Gloss" та Гардеробна система.</t>
  </si>
  <si>
    <t>Поновлено прийом замовлень на фасади "Грація" Б’янко.</t>
  </si>
  <si>
    <t>Акція! Кухні за вигідною ціною №1.</t>
  </si>
  <si>
    <t xml:space="preserve">№ 24 </t>
  </si>
  <si>
    <t>Акція! Економ-кухня Яблуня/Вишня за вигідною ціною.</t>
  </si>
  <si>
    <t>Amore Classic</t>
  </si>
  <si>
    <t>ф. 600*460</t>
  </si>
  <si>
    <t>ф. 600*600</t>
  </si>
  <si>
    <t>ф. 800*460</t>
  </si>
  <si>
    <t>Вітрина</t>
  </si>
  <si>
    <t>№ 1 - 0</t>
  </si>
  <si>
    <t>№ 2 - #</t>
  </si>
  <si>
    <t>ф. 400*720 вітрина</t>
  </si>
  <si>
    <t>ф. 400*920 вітрина</t>
  </si>
  <si>
    <t>ф. 600*720 вітрина</t>
  </si>
  <si>
    <t>Білий (патина Срібло), Слонова кістка (патина Золото)</t>
  </si>
  <si>
    <t>Шановні клієнти! Просимо взяти до уваги індивідуальний підхід до виготовлення фасадів «Amore Classic» та неможливість  здійснення корегувань, заміни, відмови  та повернення замовлення.</t>
  </si>
  <si>
    <t>Білий, Слонова кістка, Бежевий, Меланжевий, Фісташковий</t>
  </si>
  <si>
    <t xml:space="preserve">              Фасади   "BRAVO"</t>
  </si>
  <si>
    <r>
      <t xml:space="preserve">* Кольорова гама фасадів </t>
    </r>
    <r>
      <rPr>
        <b/>
        <i/>
        <sz val="16"/>
        <color theme="1"/>
        <rFont val="Monotype Corsiva"/>
        <family val="4"/>
        <charset val="204"/>
      </rPr>
      <t>"</t>
    </r>
    <r>
      <rPr>
        <b/>
        <sz val="16"/>
        <color theme="1"/>
        <rFont val="Monotype Corsiva"/>
        <family val="4"/>
        <charset val="204"/>
      </rPr>
      <t>Amore Classic</t>
    </r>
    <r>
      <rPr>
        <b/>
        <i/>
        <sz val="16"/>
        <color theme="1"/>
        <rFont val="Monotype Corsiva"/>
        <family val="4"/>
        <charset val="204"/>
      </rPr>
      <t>" (патина)</t>
    </r>
  </si>
  <si>
    <r>
      <t xml:space="preserve">* Кольорова гама фасадів </t>
    </r>
    <r>
      <rPr>
        <b/>
        <i/>
        <sz val="18"/>
        <color theme="1"/>
        <rFont val="Monotype Corsiva"/>
        <family val="4"/>
        <charset val="204"/>
      </rPr>
      <t>"</t>
    </r>
    <r>
      <rPr>
        <b/>
        <sz val="18"/>
        <color theme="1"/>
        <rFont val="Monotype Corsiva"/>
        <family val="4"/>
        <charset val="204"/>
      </rPr>
      <t>Amore Classic</t>
    </r>
    <r>
      <rPr>
        <b/>
        <i/>
        <sz val="18"/>
        <color theme="1"/>
        <rFont val="Monotype Corsiva"/>
        <family val="4"/>
        <charset val="204"/>
      </rPr>
      <t>"</t>
    </r>
  </si>
  <si>
    <t>Amore патина</t>
  </si>
  <si>
    <t xml:space="preserve">ф. 600*460 </t>
  </si>
  <si>
    <t>Margo</t>
  </si>
  <si>
    <t xml:space="preserve">ф. 400*570 </t>
  </si>
  <si>
    <t>Вітрина Flat</t>
  </si>
  <si>
    <t>ф. 300*720 вітрина</t>
  </si>
  <si>
    <t>ф. 300*920 вітрина</t>
  </si>
  <si>
    <t>ф. 600*360 вітрина</t>
  </si>
  <si>
    <t>ф. 800*360 вітрина</t>
  </si>
  <si>
    <t>* Кольорова гама фасадів "MARGO" глянець та металік</t>
  </si>
  <si>
    <t xml:space="preserve">Велюр, Вуаль, Гіпюр, Денім, </t>
  </si>
  <si>
    <t>Кашемір, Мереживо, Оксамит, Фатін, Шифон</t>
  </si>
  <si>
    <t>Шановні клієнти! Просимо взяти до уваги індивідуальний підхід до виготовлення фасадів «Margo» та неможливість  здійснення корегувань, заміни, відмови  та повернення замовлення по цій продукції.</t>
  </si>
  <si>
    <t>Фасади "FLAT"</t>
  </si>
  <si>
    <t>Flat</t>
  </si>
  <si>
    <t>Вітрина Al</t>
  </si>
  <si>
    <t>Вітрина AL</t>
  </si>
  <si>
    <t>AL</t>
  </si>
  <si>
    <t>Білий, Бежевий, Бордовий, Сірий</t>
  </si>
  <si>
    <t>Темно-зелений, Темно-синій, Чорний, Шоколадний</t>
  </si>
  <si>
    <t>Шановні клієнти! Просимо взяти до уваги індивідуальний підхід до виготовлення фасадів «FLAT» та неможливість  здійснення корегувань, заміни, відмови  та повернення замовлення по цій продукції.</t>
  </si>
  <si>
    <t xml:space="preserve">  Фасади "Колор-міх"</t>
  </si>
  <si>
    <t>Колор-міх</t>
  </si>
  <si>
    <t>* Кольорова гама фасадів "Колор-міх" глянець та металік</t>
  </si>
  <si>
    <t xml:space="preserve">Абрикосовий, Білий, Бузковий, Блакитний, Ванільний, Жовтий, Кавовий, </t>
  </si>
  <si>
    <t>Оливковий, Помаранчевий, Салатовий, Сірий, Червоний, Шоколадний</t>
  </si>
  <si>
    <t>Шановні клієнти! Просимо взяти до уваги індивідуальний підхід до виготовлення фасадів «Колор-міх» та неможливість  здійснення корегувань, заміни, відмови  та повернення замовлення по цій продукції.</t>
  </si>
  <si>
    <t xml:space="preserve">Вітрина </t>
  </si>
  <si>
    <r>
      <t>* Кольорова гама фасадів "</t>
    </r>
    <r>
      <rPr>
        <b/>
        <sz val="12"/>
        <color theme="1"/>
        <rFont val="Times New Roman"/>
        <family val="1"/>
        <charset val="204"/>
      </rPr>
      <t>FLAT</t>
    </r>
    <r>
      <rPr>
        <b/>
        <i/>
        <sz val="12"/>
        <color theme="1"/>
        <rFont val="Times New Roman"/>
        <family val="1"/>
        <charset val="204"/>
      </rPr>
      <t>"</t>
    </r>
  </si>
  <si>
    <t>M. Gloss</t>
  </si>
  <si>
    <t>* Кольорова гама фасадів "M. Gloss"</t>
  </si>
  <si>
    <t>Айс, Блек, Крема, Латте, Олива, Чілі, Шейк, Шифер</t>
  </si>
  <si>
    <t>Квадро/Кредо</t>
  </si>
  <si>
    <t>ALTA</t>
  </si>
  <si>
    <t>Білий, Бежевий, Горіх Балтіморський, Дуб Крафт білий/сірий,</t>
  </si>
  <si>
    <t>Капучино, Лайм, Північне дерево світле/темне, Червоний, Антрацит</t>
  </si>
  <si>
    <t xml:space="preserve">Вся кольорова гама фасадів кухні "Alta" доступна як в алюмінієвому  профілі, так і в чорному. </t>
  </si>
  <si>
    <t>Шановні клієнти! Просимо взяти до уваги індивідуальний підхід до виготовлення фасадів  та неможливість  здійснення корегувань, заміни, відмови  та повернення замовлення.</t>
  </si>
  <si>
    <t>Грація</t>
  </si>
  <si>
    <t>* Кольорова гама фасадів "ALTA"</t>
  </si>
  <si>
    <t>MoDa</t>
  </si>
  <si>
    <t xml:space="preserve">* Кольорова гама фасадів "MoDa" </t>
  </si>
  <si>
    <t>Антрацит, Грей, Капучино</t>
  </si>
  <si>
    <t>маХіма</t>
  </si>
  <si>
    <t>* Кольорова гама фасадів "маХіма"</t>
  </si>
  <si>
    <t>Альбіна</t>
  </si>
  <si>
    <t xml:space="preserve">Антрацит, Білий, Бергамо, Венге, Дуб молочний, </t>
  </si>
  <si>
    <t>Дуб Аппалачі, Слонова кістка, Сонома світлий/трюфель</t>
  </si>
  <si>
    <t>Вся кольорова гама фасадів кухні "Aльбіна" доступна лише в алюмінієвому  профілі.</t>
  </si>
  <si>
    <t>Горіх,  Ясен</t>
  </si>
  <si>
    <r>
      <t>* Кольорова гама фасадів "</t>
    </r>
    <r>
      <rPr>
        <b/>
        <sz val="12"/>
        <color theme="1"/>
        <rFont val="Times New Roman"/>
        <family val="1"/>
        <charset val="204"/>
      </rPr>
      <t>Aльбіна</t>
    </r>
    <r>
      <rPr>
        <b/>
        <i/>
        <sz val="12"/>
        <color theme="1"/>
        <rFont val="Times New Roman"/>
        <family val="1"/>
        <charset val="204"/>
      </rPr>
      <t>"</t>
    </r>
  </si>
  <si>
    <t>600*460</t>
  </si>
  <si>
    <t>800*460</t>
  </si>
  <si>
    <t>Верона</t>
  </si>
  <si>
    <t>* Кольорова гама фасадів "Верона" серія (Д) деревоподібна</t>
  </si>
  <si>
    <t>Бежевий (Д02), Білий (Д01), Сірий (Д03), Сіро-білий (Д07), Темно-зелений (Д05),</t>
  </si>
  <si>
    <t>Темно-коричневий (Д08), Темно-сірий (Д04), Темно-синій (Д06)</t>
  </si>
  <si>
    <t>* Кольорова гама фасадів "Верона" серія (М) матова</t>
  </si>
  <si>
    <t>Білий (М01), Бордовий (М09), Зелений (М10), Світло-коричневий (М02), Світло-</t>
  </si>
  <si>
    <t>сірий (М03), Сіро-блакитний (М06), Сіро-зелений (М05), Темно-коричневий (М08),</t>
  </si>
  <si>
    <t>Темно-сірий (М04), Чорний (М07)</t>
  </si>
  <si>
    <t>Соло</t>
  </si>
  <si>
    <t>* Кольорова гама фасадів  "Соло"</t>
  </si>
  <si>
    <t>* Кольорова гама фасадів "Квадро / Кредо"</t>
  </si>
  <si>
    <t>верх вітр. №1</t>
  </si>
  <si>
    <t>верх вітр. №2</t>
  </si>
  <si>
    <t>верх вітр. № 1</t>
  </si>
  <si>
    <t>верх вітр. № 2</t>
  </si>
  <si>
    <t>низ шухляди</t>
  </si>
  <si>
    <t>низ закінч. рад.</t>
  </si>
  <si>
    <t>Шановні клієнти! Просимо взяти до уваги індивідуальний підхід до виготовлення фасадів «Amore Classic» та неможливість  здійснення корегувань, заміни, відмови  та повернення замовлення по цій продукції.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</si>
  <si>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"Amore Classic" (патина)</t>
    </r>
    <r>
      <rPr>
        <b/>
        <i/>
        <sz val="12"/>
        <color theme="1"/>
        <rFont val="Times New Roman"/>
        <family val="1"/>
        <charset val="204"/>
      </rPr>
      <t xml:space="preserve"> : Білий (патина Срібло), Слонова кістка (патина Золото)</t>
    </r>
  </si>
  <si>
    <r>
      <rPr>
        <b/>
        <i/>
        <u/>
        <sz val="12"/>
        <color theme="1"/>
        <rFont val="Times New Roman"/>
        <family val="1"/>
        <charset val="204"/>
      </rPr>
      <t xml:space="preserve">Доступні кольори фасаду "Amore Classic" </t>
    </r>
    <r>
      <rPr>
        <b/>
        <i/>
        <sz val="12"/>
        <color theme="1"/>
        <rFont val="Times New Roman"/>
        <family val="1"/>
        <charset val="204"/>
      </rPr>
      <t xml:space="preserve"> : Білий , Слонова кістка, Бежевий, Фісташковий, Меланжевий</t>
    </r>
  </si>
  <si>
    <t>600*460*300</t>
  </si>
  <si>
    <t>800*460*300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</si>
  <si>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"Margo"</t>
    </r>
    <r>
      <rPr>
        <b/>
        <i/>
        <sz val="12"/>
        <color theme="1"/>
        <rFont val="Times New Roman"/>
        <family val="1"/>
        <charset val="204"/>
      </rPr>
      <t xml:space="preserve"> глянець та металік :Оксамит, Гіпюр, Велюр, Вуаль, Фатін, Шифон, Денім, Мереживо, Кашемір</t>
    </r>
  </si>
  <si>
    <r>
      <rPr>
        <b/>
        <i/>
        <u/>
        <sz val="12"/>
        <color theme="1"/>
        <rFont val="Times New Roman"/>
        <family val="1"/>
        <charset val="204"/>
      </rPr>
      <t xml:space="preserve">Доступні кольори фасадів - "Квадро" / "Кредо" </t>
    </r>
    <r>
      <rPr>
        <b/>
        <i/>
        <sz val="12"/>
        <color theme="1"/>
        <rFont val="Times New Roman"/>
        <family val="1"/>
        <charset val="204"/>
      </rPr>
      <t xml:space="preserve"> : Бежевий (Д02), Білий (Д01), Сірий (Д03), Сіро-білий (Д07), Темно-зелений (Д05), </t>
    </r>
  </si>
  <si>
    <t>Увага! Фасади 200*720 (920);  50*720 (920);  720(1+1) (920);  600*110;  600*140 та маленькі шухляди з комплектів - мають лише крайнє фрезерування, середина фасадів гладка.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</si>
  <si>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"FLAT"</t>
    </r>
    <r>
      <rPr>
        <b/>
        <i/>
        <sz val="12"/>
        <color theme="1"/>
        <rFont val="Times New Roman"/>
        <family val="1"/>
        <charset val="204"/>
      </rPr>
      <t xml:space="preserve"> : Білий, Бежевий, Бордовий, Сірий, Темно-зелений, Темно-синій, Шоколадний, Чорний</t>
    </r>
  </si>
  <si>
    <t>Flat / AL</t>
  </si>
  <si>
    <r>
      <t>Прайс "</t>
    </r>
    <r>
      <rPr>
        <b/>
        <sz val="22"/>
        <color theme="1"/>
        <rFont val="Monotype Corsiva"/>
        <family val="4"/>
        <charset val="204"/>
      </rPr>
      <t>Amore Classic</t>
    </r>
    <r>
      <rPr>
        <sz val="22"/>
        <color theme="1"/>
        <rFont val="Monotype Corsiva"/>
        <family val="4"/>
        <charset val="204"/>
      </rPr>
      <t>" (патина) - Luxe</t>
    </r>
  </si>
  <si>
    <r>
      <t>Прайс "</t>
    </r>
    <r>
      <rPr>
        <b/>
        <sz val="22"/>
        <color theme="1"/>
        <rFont val="Monotype Corsiva"/>
        <family val="4"/>
        <charset val="204"/>
      </rPr>
      <t>Amore Classic</t>
    </r>
    <r>
      <rPr>
        <sz val="22"/>
        <color theme="1"/>
        <rFont val="Monotype Corsiva"/>
        <family val="4"/>
        <charset val="204"/>
      </rPr>
      <t>" - Luxe</t>
    </r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</si>
  <si>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"BRAVO" - Luxe</t>
    </r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</si>
  <si>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"BRAVO"</t>
    </r>
    <r>
      <rPr>
        <sz val="20"/>
        <color theme="1"/>
        <rFont val="Monotype Corsiva"/>
        <family val="4"/>
        <charset val="204"/>
      </rPr>
      <t xml:space="preserve"> - Luxe</t>
    </r>
  </si>
  <si>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"MARGO" - Luxe</t>
    </r>
  </si>
  <si>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"FLAT" - Luxe</t>
    </r>
  </si>
  <si>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"Колор-міх" - Luxe</t>
    </r>
  </si>
  <si>
    <t>Жовтий, Кавовий, Оливковий, Помаранчевий, Салатовий, Сірий, Червоний, Шоколадний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</si>
  <si>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"Колор-міх"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>у глянцевому та форматі металік</t>
    </r>
    <r>
      <rPr>
        <b/>
        <i/>
        <sz val="12"/>
        <color theme="1"/>
        <rFont val="Times New Roman"/>
        <family val="1"/>
        <charset val="204"/>
      </rPr>
      <t>: Абрикосовий, Білий, Блакитний, Бузковий, Ванільний</t>
    </r>
  </si>
  <si>
    <t>Увага: кольори Чілі та Олива - мають зворотній бік білий, всі інші кольори - двостороння кольорова ламінація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</si>
  <si>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"M. Gloss" AL / BL</t>
    </r>
    <r>
      <rPr>
        <b/>
        <i/>
        <sz val="12"/>
        <color theme="1"/>
        <rFont val="Times New Roman"/>
        <family val="1"/>
        <charset val="204"/>
      </rPr>
      <t xml:space="preserve"> : Айс, Блек,  Крема, Латте, Олива, Чілі, Шейк, Шифер</t>
    </r>
  </si>
  <si>
    <r>
      <rPr>
        <sz val="26"/>
        <color theme="1"/>
        <rFont val="Monotype Corsiva"/>
        <family val="4"/>
        <charset val="204"/>
      </rPr>
      <t>Прайс</t>
    </r>
    <r>
      <rPr>
        <b/>
        <sz val="26"/>
        <color theme="1"/>
        <rFont val="Monotype Corsiva"/>
        <family val="4"/>
        <charset val="204"/>
      </rPr>
      <t xml:space="preserve"> "M. Gloss" - Luxe</t>
    </r>
  </si>
  <si>
    <r>
      <rPr>
        <sz val="24"/>
        <color theme="1"/>
        <rFont val="Monotype Corsiva"/>
        <family val="4"/>
        <charset val="204"/>
      </rPr>
      <t>Прайс</t>
    </r>
    <r>
      <rPr>
        <b/>
        <sz val="24"/>
        <color theme="1"/>
        <rFont val="Monotype Corsiva"/>
        <family val="4"/>
        <charset val="204"/>
      </rPr>
      <t xml:space="preserve"> "M. Gloss" - Luxe</t>
    </r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</si>
  <si>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"Квадро - Кредо"</t>
    </r>
    <r>
      <rPr>
        <sz val="20"/>
        <color theme="1"/>
        <rFont val="Monotype Corsiva"/>
        <family val="4"/>
        <charset val="204"/>
      </rPr>
      <t xml:space="preserve"> - Luxe</t>
    </r>
  </si>
  <si>
    <r>
      <t xml:space="preserve">              </t>
    </r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"Верона"</t>
    </r>
    <r>
      <rPr>
        <sz val="22"/>
        <color theme="1"/>
        <rFont val="Monotype Corsiva"/>
        <family val="4"/>
        <charset val="204"/>
      </rPr>
      <t xml:space="preserve"> - Luxe</t>
    </r>
  </si>
  <si>
    <r>
      <t xml:space="preserve">              </t>
    </r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"Верона" - Luxe</t>
    </r>
  </si>
  <si>
    <t xml:space="preserve">Сіро-білий (Д07), Темно-коричневий (Д08)- деревоподібні. Білий (М01), Світло-коричневий (М02), Світло-сірий (М03), Темно-сірий (М04), </t>
  </si>
  <si>
    <t>Сіро-зелений (М05), Сіро-блакитний (М06), Чорний (М07), Темно-коричневий (М08), Бордовий (М09), Зелений (М10)-матові.</t>
  </si>
  <si>
    <t>Шановні клієнти! Просимо взяти до уваги індивідуальний підхід до виготовлення фасадів «Верона», широкий асортимент кольорів та неможливість  здійснення корегувань, заміни, відмови  та повернення замовлення по цій продукції.</t>
  </si>
  <si>
    <t>Увага ! Фасади: 200*720 (920); 50*720 (920); 720(1+1) (920); 600*110; 600*140 - мають лише фрезерування по краю, середина фасадів - гладка.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</si>
  <si>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"Верона"</t>
    </r>
    <r>
      <rPr>
        <b/>
        <i/>
        <sz val="12"/>
        <color theme="1"/>
        <rFont val="Times New Roman"/>
        <family val="1"/>
        <charset val="204"/>
      </rPr>
      <t xml:space="preserve"> : </t>
    </r>
  </si>
  <si>
    <t xml:space="preserve">Бежевий (Д02), Білий (Д01), Сірий (Д03), Темно-сірий (Д04), Темно-зелений (Д05), Темно-синій (Д06), </t>
  </si>
  <si>
    <r>
      <rPr>
        <sz val="24"/>
        <color theme="1"/>
        <rFont val="Monotype Corsiva"/>
        <family val="4"/>
        <charset val="204"/>
      </rPr>
      <t>Прайс</t>
    </r>
    <r>
      <rPr>
        <b/>
        <sz val="24"/>
        <color theme="1"/>
        <rFont val="Monotype Corsiva"/>
        <family val="4"/>
        <charset val="204"/>
      </rPr>
      <t xml:space="preserve"> "Соло" - Luxe</t>
    </r>
  </si>
  <si>
    <r>
      <rPr>
        <sz val="26"/>
        <color theme="1"/>
        <rFont val="Monotype Corsiva"/>
        <family val="4"/>
        <charset val="204"/>
      </rPr>
      <t>Прайс</t>
    </r>
    <r>
      <rPr>
        <b/>
        <sz val="26"/>
        <color theme="1"/>
        <rFont val="Monotype Corsiva"/>
        <family val="4"/>
        <charset val="204"/>
      </rPr>
      <t xml:space="preserve"> "Соло" - Luxe</t>
    </r>
  </si>
  <si>
    <t>Шановні клієнти! Просимо взяти до уваги індивідуальний підхід до виготовлення фасадів «Соло» та неможливість  здійснення корегувань, заміни, відмови  та повернення замовлення по цій продукції.</t>
  </si>
  <si>
    <t xml:space="preserve"> (Д08) , Темно-сірий (Д04), Темно-синій (Д06)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</si>
  <si>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фасадів - "Соло"</t>
    </r>
    <r>
      <rPr>
        <b/>
        <i/>
        <sz val="12"/>
        <color theme="1"/>
        <rFont val="Times New Roman"/>
        <family val="1"/>
        <charset val="204"/>
      </rPr>
      <t xml:space="preserve"> : Бежевий (Д02), Білий (Д01), Сірий (Д03), Сіро-білий (Д07), Темно-зелений (Д05), Темно-коричневий </t>
    </r>
  </si>
  <si>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"MoDa Matt" - Luxe</t>
    </r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</si>
  <si>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"MoDa Matt"</t>
    </r>
    <r>
      <rPr>
        <b/>
        <i/>
        <sz val="12"/>
        <color theme="1"/>
        <rFont val="Times New Roman"/>
        <family val="1"/>
        <charset val="204"/>
      </rPr>
      <t xml:space="preserve"> : </t>
    </r>
  </si>
  <si>
    <t>(М08), Чорний (М07), Бордовий (М09), Сіро-блакитний (М06), Сіро-зелений (М05), Зелений (М10).</t>
  </si>
  <si>
    <t xml:space="preserve">   Білий (М01), Світло-коричневий (М02), Світло-сірий (М03), Темно-сірий (М04), Темно-коричневий</t>
  </si>
  <si>
    <t>500*577*300</t>
  </si>
  <si>
    <t>600*577*300</t>
  </si>
  <si>
    <t>830*820*500</t>
  </si>
  <si>
    <t>830*820*450</t>
  </si>
  <si>
    <r>
      <rPr>
        <sz val="24"/>
        <color theme="1"/>
        <rFont val="Monotype Corsiva"/>
        <family val="4"/>
        <charset val="204"/>
      </rPr>
      <t>Прайс</t>
    </r>
    <r>
      <rPr>
        <b/>
        <sz val="24"/>
        <color theme="1"/>
        <rFont val="Monotype Corsiva"/>
        <family val="4"/>
        <charset val="204"/>
      </rPr>
      <t xml:space="preserve"> "ALTA" - Luxe</t>
    </r>
  </si>
  <si>
    <r>
      <rPr>
        <sz val="26"/>
        <color theme="1"/>
        <rFont val="Monotype Corsiva"/>
        <family val="4"/>
        <charset val="204"/>
      </rPr>
      <t>Прайс</t>
    </r>
    <r>
      <rPr>
        <b/>
        <sz val="26"/>
        <color theme="1"/>
        <rFont val="Monotype Corsiva"/>
        <family val="4"/>
        <charset val="204"/>
      </rPr>
      <t xml:space="preserve"> "ALTA" - Luxe</t>
    </r>
  </si>
  <si>
    <t xml:space="preserve">Вся кольорова гама фасадів кухні "Alta" доступна в алюмінієвому та чорному профілі на вибір! </t>
  </si>
  <si>
    <t>За рахунок ручки/профілю фасади діляться на верхні/нижні та ліві/праві (свердловка під петлі), за винятком окапів і шухляд.</t>
  </si>
  <si>
    <t>Північне дерево світле/темне, Червоний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</si>
  <si>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"Alta"</t>
    </r>
    <r>
      <rPr>
        <b/>
        <i/>
        <sz val="12"/>
        <color theme="1"/>
        <rFont val="Times New Roman"/>
        <family val="1"/>
        <charset val="204"/>
      </rPr>
      <t xml:space="preserve"> : Антрацит, Білий, Бежевий, Горіх Балтіморський, Дуб Крафт білий/сірий, Капучино, Лайм, </t>
    </r>
  </si>
  <si>
    <t>Шановні клієнти! Просимо взяти до уваги індивідуальний підхід до виготовлення фасадів «ALTA», широкий асортимент кольорів та неможливість  здійснення корегувань, заміни, відмови  та повернення замовлення по цій продукції.</t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</si>
  <si>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"Грація"</t>
    </r>
    <r>
      <rPr>
        <sz val="20"/>
        <color theme="1"/>
        <rFont val="Monotype Corsiva"/>
        <family val="4"/>
        <charset val="204"/>
      </rPr>
      <t xml:space="preserve"> - Luxe</t>
    </r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</si>
  <si>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"Грація" - Luxe</t>
    </r>
  </si>
  <si>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"MoDa" - Luxe</t>
    </r>
  </si>
  <si>
    <t xml:space="preserve">Moda </t>
  </si>
  <si>
    <t>Оранж, Лимон, Зебрано, Грін, Індиго, Антрацит, Грей, Капучино</t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</si>
  <si>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"маХіма"</t>
    </r>
    <r>
      <rPr>
        <sz val="20"/>
        <color theme="1"/>
        <rFont val="Monotype Corsiva"/>
        <family val="4"/>
        <charset val="204"/>
      </rPr>
      <t xml:space="preserve"> - Luxe</t>
    </r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</si>
  <si>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"маХіма" - Luxe</t>
    </r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</si>
  <si>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"маХіма"</t>
    </r>
    <r>
      <rPr>
        <b/>
        <i/>
        <sz val="12"/>
        <color theme="1"/>
        <rFont val="Times New Roman"/>
        <family val="1"/>
        <charset val="204"/>
      </rPr>
      <t xml:space="preserve"> : Горіх, Ясен</t>
    </r>
  </si>
  <si>
    <r>
      <rPr>
        <sz val="24"/>
        <color theme="1"/>
        <rFont val="Monotype Corsiva"/>
        <family val="4"/>
        <charset val="204"/>
      </rPr>
      <t>Прайс</t>
    </r>
    <r>
      <rPr>
        <b/>
        <sz val="24"/>
        <color theme="1"/>
        <rFont val="Monotype Corsiva"/>
        <family val="4"/>
        <charset val="204"/>
      </rPr>
      <t xml:space="preserve"> "Альбіна" - Luxe</t>
    </r>
  </si>
  <si>
    <r>
      <rPr>
        <sz val="26"/>
        <color theme="1"/>
        <rFont val="Monotype Corsiva"/>
        <family val="4"/>
        <charset val="204"/>
      </rPr>
      <t>Прайс</t>
    </r>
    <r>
      <rPr>
        <b/>
        <sz val="26"/>
        <color theme="1"/>
        <rFont val="Monotype Corsiva"/>
        <family val="4"/>
        <charset val="204"/>
      </rPr>
      <t xml:space="preserve"> "Альбіна" - Luxe</t>
    </r>
  </si>
  <si>
    <t xml:space="preserve">Вся кольорова гама фасадів кухні "Aльбіна" доступна в алюмінієвому профілі. 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</si>
  <si>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"Aльбіна"</t>
    </r>
    <r>
      <rPr>
        <b/>
        <i/>
        <sz val="12"/>
        <color theme="1"/>
        <rFont val="Times New Roman"/>
        <family val="1"/>
        <charset val="204"/>
      </rPr>
      <t xml:space="preserve"> : Антрацит, Білий,  Бергамо, Венге, Дуб молочний, Дуб Аппалачі, Слонова кістка, </t>
    </r>
  </si>
  <si>
    <t>Сонома світлий, Сонома трюфель</t>
  </si>
  <si>
    <t>Комплекти зразків фабрики "Vip Master"</t>
  </si>
  <si>
    <t>Серія "Фарбовані фасади"</t>
  </si>
  <si>
    <t>"Amore Classic"</t>
  </si>
  <si>
    <t>"Margo"</t>
  </si>
  <si>
    <t>"Колор-мікс"</t>
  </si>
  <si>
    <t>МДФ- 8 мм 220*75</t>
  </si>
  <si>
    <t>Велюр</t>
  </si>
  <si>
    <t>Колор Абрикосовий</t>
  </si>
  <si>
    <t>Вуаль</t>
  </si>
  <si>
    <t>Колор Білий глянець</t>
  </si>
  <si>
    <t>Гіпюр</t>
  </si>
  <si>
    <t>Колор Блакитний</t>
  </si>
  <si>
    <t>Денім</t>
  </si>
  <si>
    <t>Колор Бузковий</t>
  </si>
  <si>
    <t>Кашемір</t>
  </si>
  <si>
    <t>Колор Ванільний</t>
  </si>
  <si>
    <t>ф. 284*396</t>
  </si>
  <si>
    <t>Оксамит</t>
  </si>
  <si>
    <t>Колор Жовтий</t>
  </si>
  <si>
    <t>Фатін</t>
  </si>
  <si>
    <t>Колор Кавовий</t>
  </si>
  <si>
    <t>Шифон</t>
  </si>
  <si>
    <t>Колор Оливковий</t>
  </si>
  <si>
    <t>Колор Помаранчевий</t>
  </si>
  <si>
    <t>Мереживо</t>
  </si>
  <si>
    <t>Колор Салатовий</t>
  </si>
  <si>
    <t>Колор Сірий</t>
  </si>
  <si>
    <t>"Amore Classic"патина</t>
  </si>
  <si>
    <t>"Margo металік"</t>
  </si>
  <si>
    <t>Колор Червоний</t>
  </si>
  <si>
    <t>фасад 284*396</t>
  </si>
  <si>
    <t>Колор Шоколадний</t>
  </si>
  <si>
    <t>Білий / Срібло</t>
  </si>
  <si>
    <t>Гіпюр металік</t>
  </si>
  <si>
    <t>Сл.кістка / Золото</t>
  </si>
  <si>
    <t>Оксамит металік</t>
  </si>
  <si>
    <t>"FLAT"</t>
  </si>
  <si>
    <t>"Колор-мікс металік"</t>
  </si>
  <si>
    <t>Ванільний металік</t>
  </si>
  <si>
    <t>Шоколадний металік</t>
  </si>
  <si>
    <t>Бордовий</t>
  </si>
  <si>
    <t>Темно-синій</t>
  </si>
  <si>
    <t>Темно-зелений</t>
  </si>
  <si>
    <t>Шоколадний</t>
  </si>
  <si>
    <t>ручка AL/BL</t>
  </si>
  <si>
    <t>Серія "Профільні фасади"</t>
  </si>
  <si>
    <t>"ALTA"</t>
  </si>
  <si>
    <t>"Альбіна"</t>
  </si>
  <si>
    <t>"M.GLOSS"</t>
  </si>
  <si>
    <t>МДФ- 18 мм 220*75</t>
  </si>
  <si>
    <t>ДСП- 16 мм 220*75</t>
  </si>
  <si>
    <t>Півн. дерево темне</t>
  </si>
  <si>
    <t>Айс</t>
  </si>
  <si>
    <t>Півн. дерево світле</t>
  </si>
  <si>
    <t>Блек</t>
  </si>
  <si>
    <t>Дуб крафт сірий</t>
  </si>
  <si>
    <t>Крема</t>
  </si>
  <si>
    <t>Латте</t>
  </si>
  <si>
    <t>Червоний</t>
  </si>
  <si>
    <t>Дуб Аппалачі</t>
  </si>
  <si>
    <t xml:space="preserve">Олива </t>
  </si>
  <si>
    <t>Чілі</t>
  </si>
  <si>
    <t>Лайм</t>
  </si>
  <si>
    <t>Сонома світлий</t>
  </si>
  <si>
    <t>Шейк</t>
  </si>
  <si>
    <t>Сонома трюфель</t>
  </si>
  <si>
    <t>Шифер</t>
  </si>
  <si>
    <t>Капучино</t>
  </si>
  <si>
    <t>Бергамо</t>
  </si>
  <si>
    <t xml:space="preserve">ф. 284*396 </t>
  </si>
  <si>
    <t>Олива BL</t>
  </si>
  <si>
    <t>Дуб крафт білий  AL</t>
  </si>
  <si>
    <t>Горіх балтіморський BL</t>
  </si>
  <si>
    <t>Серія "Плівкові фасади"</t>
  </si>
  <si>
    <t>"Мода" глянець</t>
  </si>
  <si>
    <t>"Мода металік"</t>
  </si>
  <si>
    <t>"Мода -Matt"</t>
  </si>
  <si>
    <t>МДФ - 8 мм 220*75</t>
  </si>
  <si>
    <t>Мода Чері</t>
  </si>
  <si>
    <t>Мода білий</t>
  </si>
  <si>
    <t>Мода Мокко NEW</t>
  </si>
  <si>
    <t>Мода Золото</t>
  </si>
  <si>
    <t>Мода світло-коричнев.</t>
  </si>
  <si>
    <t>Мода Лайт</t>
  </si>
  <si>
    <t>Мода Антрацит</t>
  </si>
  <si>
    <t>Мода світло-сірий</t>
  </si>
  <si>
    <t>Мода Олива</t>
  </si>
  <si>
    <t>Мода Грей</t>
  </si>
  <si>
    <t>Мода темно-сірий</t>
  </si>
  <si>
    <t>Мода Чорний лак</t>
  </si>
  <si>
    <t>Мода Срібло new</t>
  </si>
  <si>
    <t>Мода сіро-зелений</t>
  </si>
  <si>
    <t>Мода Зебрано</t>
  </si>
  <si>
    <t>Мода Фісташка</t>
  </si>
  <si>
    <t>Мода сіро-блакитний</t>
  </si>
  <si>
    <t>Мода чорний</t>
  </si>
  <si>
    <t>Мода Лимон</t>
  </si>
  <si>
    <t>Мода темно-коричнев.</t>
  </si>
  <si>
    <t>Мода Оранж</t>
  </si>
  <si>
    <t>Мода бордовий</t>
  </si>
  <si>
    <t>Мода Капучино</t>
  </si>
  <si>
    <t>Мода зелений</t>
  </si>
  <si>
    <t>Мода Грін</t>
  </si>
  <si>
    <t>Мода Індиго</t>
  </si>
  <si>
    <t>"Грація" new</t>
  </si>
  <si>
    <t>Зразок універсальний "Д"</t>
  </si>
  <si>
    <t>Квадро темно-синій</t>
  </si>
  <si>
    <t>Сірй (Д03)</t>
  </si>
  <si>
    <t>"maXima"</t>
  </si>
  <si>
    <t>Кредо темно-зелений</t>
  </si>
  <si>
    <t>maXima Горіх</t>
  </si>
  <si>
    <t>maXima Ясен</t>
  </si>
  <si>
    <t xml:space="preserve">"Верона" </t>
  </si>
  <si>
    <t xml:space="preserve">"Соло" </t>
  </si>
  <si>
    <t>Соло бежевий</t>
  </si>
  <si>
    <t>Інші зразки</t>
  </si>
  <si>
    <t>"ДСП Шафи"</t>
  </si>
  <si>
    <t>"ДСП Кухні"</t>
  </si>
  <si>
    <t>"Стільниці"</t>
  </si>
  <si>
    <t>стільниця 255*155</t>
  </si>
  <si>
    <t>Кераміка Чорна 28 мм</t>
  </si>
  <si>
    <t>Скай світлий 28 мм</t>
  </si>
  <si>
    <t>Венге Магія</t>
  </si>
  <si>
    <t>Травентіно 28 мм</t>
  </si>
  <si>
    <t>Горіх Темний</t>
  </si>
  <si>
    <t>Вишня Оксфорд</t>
  </si>
  <si>
    <t>Дуб Сонома 28 мм</t>
  </si>
  <si>
    <t>Дуб Крафт Сірий</t>
  </si>
  <si>
    <t>Дуб Молочний</t>
  </si>
  <si>
    <t>Клен Танзао</t>
  </si>
  <si>
    <t>"Доміно кольорове"</t>
  </si>
  <si>
    <t>Півн. Дерево Світле</t>
  </si>
  <si>
    <t>Півн. Дерево Темне</t>
  </si>
  <si>
    <t>Дуб Сонома Світлий</t>
  </si>
  <si>
    <t>Яблуня Локарно</t>
  </si>
  <si>
    <t>Дуб Сонома Трюфель</t>
  </si>
  <si>
    <t>Помаранчевий</t>
  </si>
  <si>
    <t>Модульні кухні Vip Master (технічна характеристика)</t>
  </si>
  <si>
    <t>І. "Amore Classic" / "Amore Classic" патина</t>
  </si>
  <si>
    <t>1.</t>
  </si>
  <si>
    <t>Фасад</t>
  </si>
  <si>
    <t>фарбований МДФ 18 мм з фрезеруванням та рамкою, покриття матове.</t>
  </si>
  <si>
    <t>2.</t>
  </si>
  <si>
    <t>білий, бежевий, слонова кістка, фісташковий, меланжевий.</t>
  </si>
  <si>
    <t>3.</t>
  </si>
  <si>
    <t>стандартний перелік згідно каталогу, радіусний фасад-не передбачено.</t>
  </si>
  <si>
    <t>4.</t>
  </si>
  <si>
    <t>має 2 варіанти і 3 розміри:</t>
  </si>
  <si>
    <t>№ 1 - рамка/скло сатин - 400*720, 400*920, 600*720</t>
  </si>
  <si>
    <t>№ 2 - рамка/скло сатин/решітка - 400*720, 400*920, 600*720</t>
  </si>
  <si>
    <t>5.</t>
  </si>
  <si>
    <t xml:space="preserve">фасади комплектуються класичною ручкою "Античний нікель" 96 мм </t>
  </si>
  <si>
    <t>6.</t>
  </si>
  <si>
    <t>Карниз</t>
  </si>
  <si>
    <t>фарбований під колір фасаду, висота 60 мм. Довжина 2400 мм</t>
  </si>
  <si>
    <t>7.</t>
  </si>
  <si>
    <t>Патина</t>
  </si>
  <si>
    <t xml:space="preserve">фасади можуть бути з патинуванням. Стандартний варіант: Білий - патина срібло; </t>
  </si>
  <si>
    <t>Слонова кістка - патина золото. Індивідуальний варіант - за погодженням.</t>
  </si>
  <si>
    <t>8.</t>
  </si>
  <si>
    <t>ф. 284*396 білий + "драбинка" з 5 кольорів.</t>
  </si>
  <si>
    <t>9.</t>
  </si>
  <si>
    <t>Особливості</t>
  </si>
  <si>
    <t xml:space="preserve">ІІ. "BRAVO" </t>
  </si>
  <si>
    <t>фарбований МДФ 18 мм з фрезеруванням, покриття матове.</t>
  </si>
  <si>
    <t xml:space="preserve">білий, бежевий, волошковий, платиновий, сірий, слонова кістка, фісташковий, </t>
  </si>
  <si>
    <t>меланжевий</t>
  </si>
  <si>
    <t>стандартний перелік згідно каталогу, 6 розмірів.</t>
  </si>
  <si>
    <t>ф. 284*396 білий + "драбинка" з 8 кольорів.</t>
  </si>
  <si>
    <t>ІІІ. "MARGO"</t>
  </si>
  <si>
    <t>фарбований МДФ 18 мм, покриття глянцеве /глянець + металік.</t>
  </si>
  <si>
    <t>Велюр, Вуаль, Гіпюр, Денім, Кашемір, Мереживо, Оксамит, Фатін, Шифон.</t>
  </si>
  <si>
    <t>Всі дані кольори можуть бути з металіком.</t>
  </si>
  <si>
    <t>стандартний перелік згідно каталогу.</t>
  </si>
  <si>
    <t>кольорова всіх стандартних розмірів.</t>
  </si>
  <si>
    <t>фасади комплектуються ручкою, хромована 128 мм.</t>
  </si>
  <si>
    <t>ф. 284*396 мереживо + "драбинка" з 9 кольорів.</t>
  </si>
  <si>
    <t>ІV. "FLAT"</t>
  </si>
  <si>
    <t>фарбований МДФ 18 мм, покриття матове.</t>
  </si>
  <si>
    <t xml:space="preserve">білий, чорний, сірий, бежевий, бордовий, темно-синій, темно-зелений, </t>
  </si>
  <si>
    <t>шоколадний</t>
  </si>
  <si>
    <t>фасади-стандартний перелік згідно каталогу, без свердловки під ручки.</t>
  </si>
  <si>
    <t>двох видів: кольорова та алюмінієва всіх стандартних розмірів.</t>
  </si>
  <si>
    <t>фасади комплектуються ручкою, яка йде на вибір AL або BL.</t>
  </si>
  <si>
    <t>Ручка профільна (192 мм), свердловка по 30 мм від кожного краю.</t>
  </si>
  <si>
    <t>ф. 284*396 сірий + "драбинка" з 8 кольорів + ручка AL/BL.</t>
  </si>
  <si>
    <t>V. "Kolor-mix"</t>
  </si>
  <si>
    <t>фарбований МДФ 16 мм, покриття глянцеве/ глянець + металік.</t>
  </si>
  <si>
    <t xml:space="preserve">абрикосовий, білий глянець, блакитний, бузковий, ванільний, жовтий, кавовий, </t>
  </si>
  <si>
    <t>оливковий, помаранчевий, салатовий, сірий, червоний, шоколадний.</t>
  </si>
  <si>
    <t>фасади-стандартний перелік згідно каталогу.</t>
  </si>
  <si>
    <t>фасади комплектуються ручкою, релінгова 96 мм/192 мм, в залежності від</t>
  </si>
  <si>
    <t>розміру фасадів.</t>
  </si>
  <si>
    <t>"драбинка" з 13 кольорів + 2 зразка металік.</t>
  </si>
  <si>
    <t xml:space="preserve">ламіноване ДСП 18 мм з кольоровим глянцевим покриттям в чорному та </t>
  </si>
  <si>
    <t>алюмінієвому Т-подібному профілі по периметру на вибір. Внутрішній</t>
  </si>
  <si>
    <t>бік фасаду має технічне фрезерування по периметру до 2 мм, що є нормою.</t>
  </si>
  <si>
    <t>Фасади покриті захисною плівкою.</t>
  </si>
  <si>
    <t xml:space="preserve">Айс, Блек,  Крема, Латте, Шейк, Шифер - двостороння кольорова ламінація, </t>
  </si>
  <si>
    <t>Олива, Чілі - зворотній бік білий.</t>
  </si>
  <si>
    <t>фасади-стандартний перелік згідно каталогу, радіусний фасад - не передбачено.</t>
  </si>
  <si>
    <t>не передбачено.</t>
  </si>
  <si>
    <t>фасади комплектуються ручкою під колір профілю (хромована/чорна) - 128 мм</t>
  </si>
  <si>
    <t xml:space="preserve">ф. 284*396 Олива BL + "драбинка" з 8 кольорів. </t>
  </si>
  <si>
    <t>Виготовляється під замовлення, поверненню не підлягає.</t>
  </si>
  <si>
    <t>МДФ 16 мм з фрезеровкою, обтягнутий плівкою ПВХ</t>
  </si>
  <si>
    <t>матові: білий (М01), світло-коричневий (М02), світло-сірий (М03), темно-сірий (М04),</t>
  </si>
  <si>
    <t xml:space="preserve">сіро-зелений (М05), сіро-блакитний (М06), чорний (М07), темно-коричневий (М08), </t>
  </si>
  <si>
    <t>бордовий (М09), зелений (М10).</t>
  </si>
  <si>
    <t xml:space="preserve">деревоподібні: білий (Д01), бежевий (Д02), сірий (Д03), темно-сірий (Д04), </t>
  </si>
  <si>
    <t>темно-зелений (Д05), темно-синій (Д06), сіро-білий (Д07), темно-коричневий (Д08).</t>
  </si>
  <si>
    <t>кольорова, стандартний перелік згідно каталогу.</t>
  </si>
  <si>
    <t xml:space="preserve">ф. 284*396 темно-сірий (Д04) + "драбинка" з 8 кольорів (універсальний зразок Д) + </t>
  </si>
  <si>
    <t>"драбинка" з 10 кольорів (Мода серія Мatt)</t>
  </si>
  <si>
    <t xml:space="preserve">Фасади: 200*720 (920); 50*720 (920); 720(1+1) (920); 600*110; 600*140; 800*140 - </t>
  </si>
  <si>
    <t>мають лише крайнє фрезерування, середина фасадів гладка.</t>
  </si>
  <si>
    <t>фасади комплектуються ручкою, релінгова матова 96 мм/192 мм, в залежності від</t>
  </si>
  <si>
    <t>ф. 284*396 бежевий (Д02) + "драбинка" з 8 кольорів (універсальний зразок Д)</t>
  </si>
  <si>
    <t>ф. 284*396 темно-синій (Д06) + "драбинка" з 08 кольорів (універсальний зразок Д)</t>
  </si>
  <si>
    <t>фасади комплектуються ручкою, матова сатин 96 мм "човник"</t>
  </si>
  <si>
    <t>ф. 284*396 темно-зелений (Д05) + "драбинка" з 08 кольорів (універсальний зразок Д)</t>
  </si>
  <si>
    <t>МДФ 16 мм, обтягнутий плівкою ПВХ,  матова</t>
  </si>
  <si>
    <t>МДФ супер-профіль, колір срібло.</t>
  </si>
  <si>
    <t>"драбинка" з 10 кольорів .</t>
  </si>
  <si>
    <t>ламіноване ДСП 18 мм в алюмінієвій рамці / ручка-профіль. Т-подібний</t>
  </si>
  <si>
    <t>профіль по периметру, колір AL або BL на вибір. Внутрішній бік фасаду має</t>
  </si>
  <si>
    <t>технічне фрезерування по періметру до 2 мм, що є нормою.</t>
  </si>
  <si>
    <t>антрацит, бежевий, білий, горіх балтиморський, дуб крафт білий, дуб крафт</t>
  </si>
  <si>
    <t>сірий, капучино, лайм, північне дерево світле, північне дерево темне, червоний.</t>
  </si>
  <si>
    <t xml:space="preserve">за рахунок невід’ємної ручки/профілю, фасади можуть ділитися на верх/низ - </t>
  </si>
  <si>
    <t>ліво/право (в залежності від свердловки під петлі), за винятком окапів і шухляд.</t>
  </si>
  <si>
    <t>Вітрини</t>
  </si>
  <si>
    <t xml:space="preserve">ручка-профіль  AL або BL. </t>
  </si>
  <si>
    <t>ф. 284*396 дуб крафт білий AL + ф. 284*396 горіх балтиморський BL + "драбинка"</t>
  </si>
  <si>
    <t>з 9 кольорів.</t>
  </si>
  <si>
    <t>МДФ 16 мм, обгтянутий плівкою ПВХ з фрезеруванням.</t>
  </si>
  <si>
    <t>кольорові, стандартний перелік згідно каталогу.</t>
  </si>
  <si>
    <t>фасади комплектуються ручкою "Грація".</t>
  </si>
  <si>
    <t>карниз обтягнутий плівкою ПВХ під колір фасаду, довжина 2400 мм.+ комплекти КН.</t>
  </si>
  <si>
    <t>МДФ 16 мм, обтягнутий плівкою ПВХ., глянець</t>
  </si>
  <si>
    <t xml:space="preserve">Лайт, Лимон, Мокко new, Олива, Оранж, Перлина, Срібло new, Фісташка, </t>
  </si>
  <si>
    <t>Чері, Чорний лак.</t>
  </si>
  <si>
    <t xml:space="preserve">вся кольорова гамма розділена на 2 комплекти зразків: "Мода" глянець-"драбинка" </t>
  </si>
  <si>
    <t>з 10 кольорів, "Мода металік" -"драбинка" з 6 кольорів.</t>
  </si>
  <si>
    <t>МДФ 16 мм, обтягнутий плівкою ПВХ з фрезеруванням.</t>
  </si>
  <si>
    <t>Горіх, Ясен.</t>
  </si>
  <si>
    <t>фасади комплектуються ручкою "маХіма" - пластикова.</t>
  </si>
  <si>
    <t>фасад 284*396 - 2 шт, з фрезеруванням.</t>
  </si>
  <si>
    <t>ламіноване, кромковане ДСП 16 мм + ручка/профіль AL. Кромка 0,6 мм.</t>
  </si>
  <si>
    <t xml:space="preserve">Антрацит, Білий, Бергамо, Венге, Дуб молочний, Дуб Аппалачі, </t>
  </si>
  <si>
    <t>Слонова кістка, Сонома світлий, Сонома трюфель.</t>
  </si>
  <si>
    <t xml:space="preserve">За рахунок невід’ємної ручки/профілю фасади можуть ділитися на верх/низ - </t>
  </si>
  <si>
    <t>ручка/профіль AL .</t>
  </si>
  <si>
    <t xml:space="preserve">"драбинка" з 9 кольорів.  </t>
  </si>
  <si>
    <t xml:space="preserve">"Amore Classic" </t>
  </si>
  <si>
    <t>Білий патина Срібло</t>
  </si>
  <si>
    <t>Слонова кістка патина Золото</t>
  </si>
  <si>
    <t>ІІ. "BRAVO"</t>
  </si>
  <si>
    <t>"Margo" (глянець/металік)</t>
  </si>
  <si>
    <t>"Flat" (AL/BL)</t>
  </si>
  <si>
    <t>"Колор-міх" (глянець/металік)</t>
  </si>
  <si>
    <t>Абрикосовий</t>
  </si>
  <si>
    <t>Білий глянець</t>
  </si>
  <si>
    <t>Блакитний</t>
  </si>
  <si>
    <t>Бузковий</t>
  </si>
  <si>
    <t>Ванільний</t>
  </si>
  <si>
    <t>Жовтий</t>
  </si>
  <si>
    <t>Кавовий</t>
  </si>
  <si>
    <t>Оливковий</t>
  </si>
  <si>
    <t>Салатовий</t>
  </si>
  <si>
    <t>Олива</t>
  </si>
  <si>
    <t>"Верона"</t>
  </si>
  <si>
    <t>"ALTA" (AL/BL)</t>
  </si>
  <si>
    <t>Горіх балтіморський</t>
  </si>
  <si>
    <t>Дуб крафт білий</t>
  </si>
  <si>
    <t>Північне дерево світле</t>
  </si>
  <si>
    <t>Північне дерево темне</t>
  </si>
  <si>
    <t>"Мода"</t>
  </si>
  <si>
    <t>Антрацит (металік)</t>
  </si>
  <si>
    <t>Гранат (металік)</t>
  </si>
  <si>
    <t>Грей (металік)</t>
  </si>
  <si>
    <t>Грін</t>
  </si>
  <si>
    <t>Зебрано</t>
  </si>
  <si>
    <t>Золото (металік)</t>
  </si>
  <si>
    <t>Індиго</t>
  </si>
  <si>
    <t>Лайт</t>
  </si>
  <si>
    <t>Лимон</t>
  </si>
  <si>
    <t>Мокко new</t>
  </si>
  <si>
    <t>Оранж</t>
  </si>
  <si>
    <t>Срібло new (металік)</t>
  </si>
  <si>
    <t>Фісташка (металік)</t>
  </si>
  <si>
    <t>Чері</t>
  </si>
  <si>
    <t>Чорний лак</t>
  </si>
  <si>
    <t>"маХіма"</t>
  </si>
  <si>
    <t>Ясен</t>
  </si>
  <si>
    <t>Сонома Трюфель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</si>
  <si>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BRAVO</t>
    </r>
    <r>
      <rPr>
        <sz val="12"/>
        <color theme="1"/>
        <rFont val="Calibri"/>
        <family val="2"/>
        <charset val="204"/>
        <scheme val="minor"/>
      </rPr>
      <t>" - фарбовані матові фасади.</t>
    </r>
  </si>
  <si>
    <r>
      <rPr>
        <b/>
        <u/>
        <sz val="12"/>
        <color theme="1"/>
        <rFont val="Calibri"/>
        <family val="2"/>
        <charset val="204"/>
        <scheme val="minor"/>
      </rPr>
      <t>Stop</t>
    </r>
    <r>
      <rPr>
        <sz val="12"/>
        <color theme="1"/>
        <rFont val="Calibri"/>
        <family val="2"/>
        <charset val="204"/>
        <scheme val="minor"/>
      </rPr>
      <t>! Знято з виробництва кухню "Mirror Gloss"</t>
    </r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</si>
  <si>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M.Gloss</t>
    </r>
    <r>
      <rPr>
        <sz val="12"/>
        <color theme="1"/>
        <rFont val="Calibri"/>
        <family val="2"/>
        <charset val="204"/>
        <scheme val="minor"/>
      </rPr>
      <t>" - рамкові фасадиу глянцевому виконанні.</t>
    </r>
  </si>
  <si>
    <t>квітень 2019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</si>
  <si>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Квадро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</si>
  <si>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Відео з програми "Майстри ремонту" - гардеробна система.</t>
  </si>
  <si>
    <t>Акція Квітня! 20% на виставку кухні "BRAVO", "M.Gloss" та Гардеробна система.</t>
  </si>
  <si>
    <t>Тимчасово зупинено прийом замовлень на Мода матова - світло-коричневий.</t>
  </si>
  <si>
    <t>Графік роботи у святкові дні.</t>
  </si>
  <si>
    <t>Тимчасов зупинено прийом замовлень на Мода в кольорі Капучино.</t>
  </si>
  <si>
    <t>Новинка! Конструктор для створення проектів кухонь та гардеробів.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</si>
  <si>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Кредо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</si>
  <si>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Оновлення хмарного сховища файлів FEX.</t>
  </si>
  <si>
    <t>Акція! Кухні за вигідною ціною №2.</t>
  </si>
  <si>
    <t>травень 2019</t>
  </si>
  <si>
    <t>Акція Травня! 20% на виставку кухні M.Gloss, Bravo, Квадро, Кредо</t>
  </si>
  <si>
    <t>Поновлено прийом замовлень на Мода Золото металік.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</si>
  <si>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Верона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</si>
  <si>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Тимчасово зупинено прийом замовлень на Мода матова - зелений.</t>
  </si>
  <si>
    <t>червень 2019</t>
  </si>
  <si>
    <t>Тимчасов зупинено прийом замовлень на Мода в кольорі Перлина.</t>
  </si>
  <si>
    <t>Акція Червня! 20% на виставку кухні Верона, Браво, Гардеробні системи.</t>
  </si>
  <si>
    <r>
      <t>Новинка! Кухня "</t>
    </r>
    <r>
      <rPr>
        <b/>
        <sz val="12"/>
        <color theme="1"/>
        <rFont val="Calibri"/>
        <family val="2"/>
        <charset val="204"/>
        <scheme val="minor"/>
      </rPr>
      <t>Соло</t>
    </r>
    <r>
      <rPr>
        <sz val="12"/>
        <color theme="1"/>
        <rFont val="Calibri"/>
        <family val="2"/>
        <charset val="204"/>
        <scheme val="minor"/>
      </rPr>
      <t>" - плівковий МДФ.</t>
    </r>
  </si>
  <si>
    <t>Відео-інструкція можливостей конструктора для створення проектів кухонь.</t>
  </si>
  <si>
    <t>Тимчасово зупинено прийом замовлень на Мода матова - світло-сірий.</t>
  </si>
  <si>
    <t>Зміна номерів телефонів фабрики "Vip Master".</t>
  </si>
  <si>
    <t>Новинка! Нові кухонні корпуса № 50, 51, 60, 61 по всім моделям кухонь.</t>
  </si>
  <si>
    <t>Офіційні контакти комерційного відділу фабрики "VIP Master"</t>
  </si>
  <si>
    <t>Україна,  Київська область</t>
  </si>
  <si>
    <t>м. Біла Церква, вул. Гайок , 4а</t>
  </si>
  <si>
    <t>тел. (098) 111-69-69</t>
  </si>
  <si>
    <t>тел. (095) 111-69-69</t>
  </si>
  <si>
    <t>тел. (073) 111-69-69</t>
  </si>
  <si>
    <t>E-mail:  office@vip-master.ua</t>
  </si>
  <si>
    <t>www.vip-master.ua</t>
  </si>
  <si>
    <t>Електронні пошти менеджерів</t>
  </si>
  <si>
    <t>sales-manager5@vip-master.ua</t>
  </si>
  <si>
    <r>
      <t xml:space="preserve">№ 51      </t>
    </r>
    <r>
      <rPr>
        <i/>
        <sz val="9"/>
        <color theme="1"/>
        <rFont val="Calibri"/>
        <family val="2"/>
        <charset val="204"/>
        <scheme val="minor"/>
      </rPr>
      <t>(800*460)</t>
    </r>
  </si>
  <si>
    <r>
      <t xml:space="preserve">№ 50      </t>
    </r>
    <r>
      <rPr>
        <i/>
        <sz val="9"/>
        <color theme="1"/>
        <rFont val="Calibri"/>
        <family val="2"/>
        <charset val="204"/>
        <scheme val="minor"/>
      </rPr>
      <t>(600*460)</t>
    </r>
  </si>
  <si>
    <r>
      <t xml:space="preserve">№ 60      </t>
    </r>
    <r>
      <rPr>
        <i/>
        <sz val="9"/>
        <color theme="1"/>
        <rFont val="Calibri"/>
        <family val="2"/>
        <charset val="204"/>
        <scheme val="minor"/>
      </rPr>
      <t>(600*920)</t>
    </r>
  </si>
  <si>
    <r>
      <t xml:space="preserve">№ 61      </t>
    </r>
    <r>
      <rPr>
        <i/>
        <sz val="9"/>
        <color theme="1"/>
        <rFont val="Calibri"/>
        <family val="2"/>
        <charset val="204"/>
        <scheme val="minor"/>
      </rPr>
      <t>(800*920)</t>
    </r>
  </si>
  <si>
    <t>MoDa Matt</t>
  </si>
  <si>
    <t>Amore Classic (патина)</t>
  </si>
  <si>
    <t>Грація new</t>
  </si>
  <si>
    <t>MoDa глянець</t>
  </si>
  <si>
    <t>Margo металік</t>
  </si>
  <si>
    <t>МoDa металік</t>
  </si>
  <si>
    <t>Kolor-mix</t>
  </si>
  <si>
    <t>Kolor-mix металік</t>
  </si>
  <si>
    <t>універсальний Д</t>
  </si>
  <si>
    <t>M.Gloss</t>
  </si>
  <si>
    <t>Зразок</t>
  </si>
  <si>
    <t>ДСП кухні</t>
  </si>
  <si>
    <t>ДСП шафи</t>
  </si>
  <si>
    <t>Доміно кольор.</t>
  </si>
  <si>
    <t>1 м (38 мм)</t>
  </si>
  <si>
    <t>17/37 (38 мм)</t>
  </si>
  <si>
    <t>17+ / 37+ (38 мм)</t>
  </si>
  <si>
    <t>"Amore Classic"/"Bravo"</t>
  </si>
  <si>
    <t>"Amore Classic" патина</t>
  </si>
  <si>
    <t>1 м (28 мм)</t>
  </si>
  <si>
    <t>кутова (28мм)</t>
  </si>
  <si>
    <t>Стільниця кутова мийка</t>
  </si>
  <si>
    <t>Заглушка до прист. борту</t>
  </si>
  <si>
    <t>(ліва/права)</t>
  </si>
  <si>
    <t>Кут до пристінного борту</t>
  </si>
  <si>
    <t>(внутр. / зовн.)</t>
  </si>
  <si>
    <t>Ніжка кухонна (додатково) AL</t>
  </si>
  <si>
    <t>Карниз   КН 3/ КН 4</t>
  </si>
  <si>
    <t xml:space="preserve">                                                        Прайс "Комплекти зразків продукції Vip Master"</t>
  </si>
  <si>
    <t>Модена /Парма</t>
  </si>
  <si>
    <t>Парма декор</t>
  </si>
  <si>
    <t>Модена декор</t>
  </si>
  <si>
    <t>* Кольорова гама фасадів "Модена" декор / "Парма" декор</t>
  </si>
  <si>
    <t xml:space="preserve">* Кольорова гама фасадів "Модена" / "Парма" </t>
  </si>
  <si>
    <r>
      <t xml:space="preserve">              </t>
    </r>
    <r>
      <rPr>
        <sz val="20"/>
        <color theme="1"/>
        <rFont val="Monotype Corsiva"/>
        <family val="4"/>
        <charset val="204"/>
      </rPr>
      <t>Прайс</t>
    </r>
    <r>
      <rPr>
        <b/>
        <sz val="20"/>
        <color theme="1"/>
        <rFont val="Monotype Corsiva"/>
        <family val="4"/>
        <charset val="204"/>
      </rPr>
      <t xml:space="preserve"> "Модена" декор - "Парма" декор</t>
    </r>
    <r>
      <rPr>
        <sz val="20"/>
        <color theme="1"/>
        <rFont val="Monotype Corsiva"/>
        <family val="4"/>
        <charset val="204"/>
      </rPr>
      <t xml:space="preserve"> - Luxe</t>
    </r>
  </si>
  <si>
    <t>Модена-Парма</t>
  </si>
  <si>
    <r>
      <rPr>
        <b/>
        <i/>
        <u/>
        <sz val="12"/>
        <color theme="1"/>
        <rFont val="Times New Roman"/>
        <family val="1"/>
        <charset val="204"/>
      </rPr>
      <t xml:space="preserve">Доступні кольори фасадів - "Модена" декор / "Парма" декор </t>
    </r>
    <r>
      <rPr>
        <b/>
        <i/>
        <sz val="12"/>
        <color theme="1"/>
        <rFont val="Times New Roman"/>
        <family val="1"/>
        <charset val="204"/>
      </rPr>
      <t xml:space="preserve"> : Бежевий (Д02), Білий (Д01), Сірий (Д03), Сіро-білий (Д07), Темно-зелений (Д05), </t>
    </r>
  </si>
  <si>
    <r>
      <t xml:space="preserve">              </t>
    </r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"Модена" - "Парма"</t>
    </r>
    <r>
      <rPr>
        <sz val="22"/>
        <color theme="1"/>
        <rFont val="Monotype Corsiva"/>
        <family val="4"/>
        <charset val="204"/>
      </rPr>
      <t xml:space="preserve"> - Luxe</t>
    </r>
  </si>
  <si>
    <r>
      <t xml:space="preserve">              </t>
    </r>
    <r>
      <rPr>
        <sz val="22"/>
        <color theme="1"/>
        <rFont val="Monotype Corsiva"/>
        <family val="4"/>
        <charset val="204"/>
      </rPr>
      <t>Прайс</t>
    </r>
    <r>
      <rPr>
        <b/>
        <sz val="22"/>
        <color theme="1"/>
        <rFont val="Monotype Corsiva"/>
        <family val="4"/>
        <charset val="204"/>
      </rPr>
      <t xml:space="preserve"> "Модена" - "Парма" </t>
    </r>
    <r>
      <rPr>
        <sz val="22"/>
        <color theme="1"/>
        <rFont val="Monotype Corsiva"/>
        <family val="4"/>
        <charset val="204"/>
      </rPr>
      <t xml:space="preserve"> - Luxe</t>
    </r>
  </si>
  <si>
    <r>
      <rPr>
        <b/>
        <i/>
        <u/>
        <sz val="12"/>
        <color theme="1"/>
        <rFont val="Times New Roman"/>
        <family val="1"/>
        <charset val="204"/>
      </rPr>
      <t xml:space="preserve">Доступні кольори фасадів - "Модена" / "Парма" </t>
    </r>
    <r>
      <rPr>
        <b/>
        <i/>
        <sz val="12"/>
        <color theme="1"/>
        <rFont val="Times New Roman"/>
        <family val="1"/>
        <charset val="204"/>
      </rPr>
      <t xml:space="preserve"> : Бежевий (Д02), Білий (Д01), Сірий (Д03), Сіро-білий (Д07), Темно-зелений (Д05), </t>
    </r>
  </si>
  <si>
    <t>Шановні клієнти!</t>
  </si>
  <si>
    <t>Звертаємо Вашу увагу на те, що фабрика "VIP Master" коригує умови повернення товару.</t>
  </si>
  <si>
    <t xml:space="preserve">У зв’язку із значним розширенням асортименту по кухонній продукції, складська програма по товарним </t>
  </si>
  <si>
    <t>залишкам відсутня. Винятком можуть бути лише фасади "Мода" на висоту 720 самих ходових кольорів.</t>
  </si>
  <si>
    <t>Практично вся продукція виготовляється під замовлення клієнта. Це означає, що можливість повернення -</t>
  </si>
  <si>
    <t>обміну товару клієнтами обмежується.</t>
  </si>
  <si>
    <t xml:space="preserve">Зокрема всі фарбовані фасади : "Amore Classic",  "BRAVO",  "Flat",  "Margo",  "Kolor-mix" - поверненню </t>
  </si>
  <si>
    <t>не підлягають!</t>
  </si>
  <si>
    <t>Можливість повернення іншого асортименту може бути розглянута в індивідуальному порядку.</t>
  </si>
  <si>
    <t xml:space="preserve">Фабрика "VIP Master" залишає за собою право дозволу/заборони повернення товару від покупця чи </t>
  </si>
  <si>
    <t>коригування вже виготовлених замовлень.</t>
  </si>
  <si>
    <t xml:space="preserve">Детальна інформація по всьому асортименту, по термінам виконання замовлень, по гарантіям тощо </t>
  </si>
  <si>
    <r>
      <t>знаходиться в</t>
    </r>
    <r>
      <rPr>
        <b/>
        <i/>
        <sz val="12"/>
        <color theme="1"/>
        <rFont val="Times New Roman"/>
        <family val="1"/>
        <charset val="204"/>
      </rPr>
      <t xml:space="preserve"> "Інструкції по роботі фабрики "VIP Master".</t>
    </r>
  </si>
  <si>
    <t xml:space="preserve">"Модена" </t>
  </si>
  <si>
    <t>Модена декор сірий</t>
  </si>
  <si>
    <t xml:space="preserve">"Парма" </t>
  </si>
  <si>
    <t>Модена сірий</t>
  </si>
  <si>
    <t>Парма декор білий</t>
  </si>
  <si>
    <t>Парма білий</t>
  </si>
  <si>
    <t>VІ. " Модена " декор / " Модена"</t>
  </si>
  <si>
    <t xml:space="preserve">ф. 284*396 сірий (Д03) - 2 шт (з декором та без) + "драбинка" з 08 кольорів </t>
  </si>
  <si>
    <t>(універсальний зразок Д)</t>
  </si>
  <si>
    <t>мають однаковий вигляд у двох варіантах кухні. Виготовляється під замовлення.</t>
  </si>
  <si>
    <t>VІІ. " Парма " декор / " Парма "</t>
  </si>
  <si>
    <t xml:space="preserve">ф. 284*396 білий (Д01) - 2 шт (з декором та без) + "драбинка" з 08 кольорів </t>
  </si>
  <si>
    <t>VІІІ. "M. Gloss"</t>
  </si>
  <si>
    <t>ІХ. "Верона"</t>
  </si>
  <si>
    <t>Х. "Соло"</t>
  </si>
  <si>
    <t>ХІ. "Квадро"</t>
  </si>
  <si>
    <t>мають мінімальне фрезерування. Виготовляється під замовлення.</t>
  </si>
  <si>
    <t>ХІІ. "Кредо"</t>
  </si>
  <si>
    <t>VI. "Модена" декор / Модена</t>
  </si>
  <si>
    <t xml:space="preserve">"Модена" декор / "Модена" </t>
  </si>
  <si>
    <t>VIІ. "Парма" декор / Парма</t>
  </si>
  <si>
    <t xml:space="preserve">"Парма" декор / "Парма" </t>
  </si>
  <si>
    <t>XІ. "Квадро"</t>
  </si>
  <si>
    <t>XІІ. "Кредо"</t>
  </si>
  <si>
    <t xml:space="preserve">                        Фасади "Amore Classic" (патина)</t>
  </si>
  <si>
    <t xml:space="preserve">              Фасади "Amore Classic"</t>
  </si>
  <si>
    <t xml:space="preserve">             Фасади "MARGO"</t>
  </si>
  <si>
    <t xml:space="preserve">                         Фасади "Модена" декор/ "Парма" декор</t>
  </si>
  <si>
    <t xml:space="preserve">                           Фасади   "Модена" / "Парма" </t>
  </si>
  <si>
    <t xml:space="preserve">            Фасади "M. Gloss"</t>
  </si>
  <si>
    <t xml:space="preserve">                   Фасади   "Верона"</t>
  </si>
  <si>
    <t xml:space="preserve">              Фасади   "Соло"</t>
  </si>
  <si>
    <t xml:space="preserve">                      Фасади   "Квадро" / "Кредо"</t>
  </si>
  <si>
    <t xml:space="preserve">                    Фасади   "MoDa Matt"</t>
  </si>
  <si>
    <t xml:space="preserve">                 Фасади "ALTA"</t>
  </si>
  <si>
    <t xml:space="preserve">            Фасади "МоDa"</t>
  </si>
  <si>
    <t xml:space="preserve">                  Фасади "маХіма"</t>
  </si>
  <si>
    <t xml:space="preserve">               Фасади "Альбіна"</t>
  </si>
  <si>
    <t>RioLine</t>
  </si>
  <si>
    <t>Модена</t>
  </si>
  <si>
    <t>Парма</t>
  </si>
  <si>
    <t xml:space="preserve">Лайт, Мокко new, Олива, Чері, Чорний лак, Перлина new, Срібло new, </t>
  </si>
  <si>
    <t>sales-manager2@vip-master.ua</t>
  </si>
  <si>
    <t>sales-manager3@vip-master.ua</t>
  </si>
  <si>
    <t>sales-manager4@vip-master.ua</t>
  </si>
  <si>
    <t>липень 2019</t>
  </si>
  <si>
    <t>Анкета. Нам цікава Ваша думка.</t>
  </si>
  <si>
    <t>Акція Липня! 20% на виставку кухні Соло, Браво, Гардеробні системи.</t>
  </si>
  <si>
    <t>Тимчасово зупинено прийом замовлень на Темно-коричневий серія "Д".</t>
  </si>
  <si>
    <t>Акція! Кухні за вигідною ціною №3.</t>
  </si>
  <si>
    <t>Перелік тимчасово недоступних позицій до замовлення по кухням.</t>
  </si>
  <si>
    <t>№ 56</t>
  </si>
  <si>
    <t>№ 57</t>
  </si>
  <si>
    <t>Увага! Заміна плівки Мода Перлина на Мода Перлина new.</t>
  </si>
  <si>
    <t>серпень 2019</t>
  </si>
  <si>
    <t>№ 59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</si>
  <si>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"Парма"</t>
    </r>
    <r>
      <rPr>
        <sz val="12"/>
        <color theme="1"/>
        <rFont val="Calibri"/>
        <family val="2"/>
        <charset val="204"/>
        <scheme val="minor"/>
      </rPr>
      <t xml:space="preserve"> - плівковий МДФ з фрезеруванням.</t>
    </r>
  </si>
  <si>
    <t>Тимчасово зупинено прийом замовлень на кухні "ALTA" та "M.Gloss" в BL</t>
  </si>
  <si>
    <t>Увага! Анулювано пошту менеджера на Bigmir.net.</t>
  </si>
  <si>
    <t>№ 62</t>
  </si>
  <si>
    <t>Увага! Оновлено пошту для приойму замовлень менеджера.</t>
  </si>
  <si>
    <t>№ 63</t>
  </si>
  <si>
    <t>№ 64</t>
  </si>
  <si>
    <t>№ 65</t>
  </si>
  <si>
    <t>Акція! Кухні за вигідною ціною №4.</t>
  </si>
  <si>
    <t>вересень 2019</t>
  </si>
  <si>
    <t>№ 66</t>
  </si>
  <si>
    <t>Увага! Заміна плівки Грація Бруно new на Грація Бруно.</t>
  </si>
  <si>
    <t>№ 67</t>
  </si>
  <si>
    <t>Поновлено прийом замовлень на Темно-коричневий серія "Д".</t>
  </si>
  <si>
    <t>№ 68</t>
  </si>
  <si>
    <t>№ 69</t>
  </si>
  <si>
    <t>№ 70</t>
  </si>
  <si>
    <t>Акція Вересня! 20% на виставку кухні Соло, Браво, Гардеробні системи.</t>
  </si>
  <si>
    <t>№ 71</t>
  </si>
  <si>
    <t>№ 72</t>
  </si>
  <si>
    <t>Увага! Тимчасово замінено ручку на фасади Мода Matt (жовта бірка)</t>
  </si>
  <si>
    <t>№ 73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</si>
  <si>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"Модена"</t>
    </r>
    <r>
      <rPr>
        <sz val="12"/>
        <color theme="1"/>
        <rFont val="Calibri"/>
        <family val="2"/>
        <charset val="204"/>
        <scheme val="minor"/>
      </rPr>
      <t xml:space="preserve"> - плівковий МДФ з фрезеруванням.</t>
    </r>
  </si>
  <si>
    <t>жовтень 2019</t>
  </si>
  <si>
    <t>№ 74</t>
  </si>
  <si>
    <t>№ 75</t>
  </si>
  <si>
    <t>Тимчасово зупинено прийом замовлень на Мода матова - темно-сірий.</t>
  </si>
  <si>
    <t>№ 76</t>
  </si>
  <si>
    <t>№ 77</t>
  </si>
  <si>
    <t>Акція Жовтня! 20% на виставку кухні Соло, Браво, Гардеробні системи.</t>
  </si>
  <si>
    <t>№ 78</t>
  </si>
  <si>
    <t>Тимчасово зупинено прийом замовлень на кухні "ALTA" та "M.Gloss" в АL</t>
  </si>
  <si>
    <t>№ 79</t>
  </si>
  <si>
    <t>Тимчасово зупинено прийом замовлень на Мода золото.</t>
  </si>
  <si>
    <t>№ 80</t>
  </si>
  <si>
    <t>Поновлено прийом замовлень на всі недоступні плівки Моди серії Matt.</t>
  </si>
  <si>
    <t>№ 81</t>
  </si>
  <si>
    <t>Перлина new</t>
  </si>
  <si>
    <t>"RioLine"</t>
  </si>
  <si>
    <t xml:space="preserve">МДФ 16 мм, обтягнутий плівкою ПВХ + ручка/профіль AL/BL. </t>
  </si>
  <si>
    <t xml:space="preserve">Антрацит, Гранат, Грей, Грін, Зебрано, Золото, Індиго, Капучино, Чері, Чорний лак, </t>
  </si>
  <si>
    <t xml:space="preserve">Лайт, Лимон, Мокко new, Олива, Оранж, Перлина new, Срібло new, Фісташка, </t>
  </si>
  <si>
    <t>ручка/профіль AL/BL .</t>
  </si>
  <si>
    <t>фасад 284*396 - 1 шт Грей металік AL</t>
  </si>
  <si>
    <t>Виготовляється під замовлення</t>
  </si>
  <si>
    <t>Грей металік AL</t>
  </si>
  <si>
    <t>Мода Перлина NEW</t>
  </si>
  <si>
    <t xml:space="preserve">  Фасади "RioLine"</t>
  </si>
  <si>
    <t>* Кольорова гама фасадів "RioLine"</t>
  </si>
  <si>
    <t>Лайт, Мокко new, Олива, Чері, Чорний лак, Перлина new, Срібло new, Золото, Гранат,</t>
  </si>
  <si>
    <t>Фісташка, Оранж, Лимон, Зебрано, Грін, Індиго, Грей, Антрацит, Капучино,</t>
  </si>
  <si>
    <t xml:space="preserve">Білий (М01), Бордовий (М09), Зелений (М10), Світло-коричневий (М02), Світло-сірий </t>
  </si>
  <si>
    <t xml:space="preserve"> (М03), Сіро-блакитний (М06), Чорний (М07), Сіро-зелений (М05), Темно-сірий (М04),</t>
  </si>
  <si>
    <t>Вся кольорова гама фасадів кухні "RioLine" доступна в алюмінієвому  і чорному профілі.</t>
  </si>
  <si>
    <r>
      <rPr>
        <sz val="24"/>
        <color theme="1"/>
        <rFont val="Monotype Corsiva"/>
        <family val="4"/>
        <charset val="204"/>
      </rPr>
      <t>Прайс</t>
    </r>
    <r>
      <rPr>
        <b/>
        <sz val="24"/>
        <color theme="1"/>
        <rFont val="Monotype Corsiva"/>
        <family val="4"/>
        <charset val="204"/>
      </rPr>
      <t xml:space="preserve"> "RioLine" - Luxe</t>
    </r>
  </si>
  <si>
    <t xml:space="preserve">Вся кольорова гама фасадів кухні "RioLine" доступна в алюмінієвому та чорному профілі. </t>
  </si>
  <si>
    <r>
      <rPr>
        <sz val="26"/>
        <color theme="1"/>
        <rFont val="Monotype Corsiva"/>
        <family val="4"/>
        <charset val="204"/>
      </rPr>
      <t>Прайс</t>
    </r>
    <r>
      <rPr>
        <b/>
        <sz val="26"/>
        <color theme="1"/>
        <rFont val="Monotype Corsiva"/>
        <family val="4"/>
        <charset val="204"/>
      </rPr>
      <t xml:space="preserve"> "RioLine" - Luxe</t>
    </r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</si>
  <si>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"RioLine"</t>
    </r>
    <r>
      <rPr>
        <b/>
        <i/>
        <sz val="12"/>
        <color theme="1"/>
        <rFont val="Times New Roman"/>
        <family val="1"/>
        <charset val="204"/>
      </rPr>
      <t xml:space="preserve"> : Лайт, Мокко new, Олива, Чері, Чорний лак, Перлина new, Срібло new, Золото, Гранат, Фісташка</t>
    </r>
  </si>
  <si>
    <t xml:space="preserve">Оранж, Лимон, Зебрано, Грін, Індиго, Антрацит, Грей, Капучино, Білий (М01), Світло-коричневий (М02), Світло-сірий (М03), </t>
  </si>
  <si>
    <t>Темно-сірий (М04), Темно-коричневий (М08), Чорний (М07), Бордовий (М09), Сіро-блакитний (М06), Сіро-зелений (М05), Зелений (М10).</t>
  </si>
  <si>
    <t>XIII. "RioLine"</t>
  </si>
  <si>
    <t>XIV. "MoDa Matt"</t>
  </si>
  <si>
    <t>XV. "ALTA"</t>
  </si>
  <si>
    <t>XVІI. "MoDa"</t>
  </si>
  <si>
    <t>ХVІIІ. "маХіма"</t>
  </si>
  <si>
    <t>ХІX. "Альбіна"</t>
  </si>
  <si>
    <t>XIII. "RioLine</t>
  </si>
  <si>
    <t>ХІV. "МоDa Matt"</t>
  </si>
  <si>
    <t>ХV. "ALTA"</t>
  </si>
  <si>
    <t>ХVIІ. "MoDa"</t>
  </si>
  <si>
    <t>дійсний від 20.01.2020</t>
  </si>
  <si>
    <t xml:space="preserve">                  Фасади "Грація" </t>
  </si>
  <si>
    <r>
      <t>* Кольорова гама фасадів "</t>
    </r>
    <r>
      <rPr>
        <b/>
        <sz val="12"/>
        <color theme="1"/>
        <rFont val="Times New Roman"/>
        <family val="1"/>
        <charset val="204"/>
      </rPr>
      <t>Грація</t>
    </r>
    <r>
      <rPr>
        <b/>
        <i/>
        <sz val="12"/>
        <color theme="1"/>
        <rFont val="Times New Roman"/>
        <family val="1"/>
        <charset val="204"/>
      </rPr>
      <t xml:space="preserve">" </t>
    </r>
  </si>
  <si>
    <t>Дуб медовий, Дуб світлий, Дуб темний, Дуб ячмінний</t>
  </si>
  <si>
    <t xml:space="preserve">Золото, Гранат new, Фісташка, Оранж, Лимон, Зебрано, Грін, Індиго, </t>
  </si>
  <si>
    <t xml:space="preserve">Перед складанням меблів покупцем, необхідно перевірити деталі на наявність браку ( сколів, подряпин, </t>
  </si>
  <si>
    <t xml:space="preserve">відповідності кольору всіх елементів виробу). При виявленні браку - призупинити складання, </t>
  </si>
  <si>
    <t>тому що деталі меблів зі слідами монтажу поверненню та обміну не підлягають.</t>
  </si>
  <si>
    <t xml:space="preserve">Зберігайте заводську упаковку до закінчення складання, тому що заміна браку проводиться </t>
  </si>
  <si>
    <t xml:space="preserve">тільки в заводській упаковці. Гарантія анулюється за умови, якщо деталь для заміни вже була </t>
  </si>
  <si>
    <t xml:space="preserve">встановлена або є явні ознаки того, що деталь вже була використана, наприклад: був </t>
  </si>
  <si>
    <t xml:space="preserve"> закручений гвинт, прорізано отвір, тощо. Після закінчення складання зберігайте до кінця </t>
  </si>
  <si>
    <t>гарантійного терміну товарний чек і маркувальні ярлики (бірки) з упаковок.</t>
  </si>
  <si>
    <t xml:space="preserve">Увага! Меблі повинен складати майстер зі складання корпусних меблів. У разі самостійного складання </t>
  </si>
  <si>
    <t>та монтажу меблів - гарантія виробника не діє.</t>
  </si>
  <si>
    <t>Мода Гранат new</t>
  </si>
  <si>
    <t>Грація Дуб медовий</t>
  </si>
  <si>
    <t>Грація Дуб світлий</t>
  </si>
  <si>
    <t>Грація Дуб темний</t>
  </si>
  <si>
    <t>Грація Дуб ячмінний</t>
  </si>
  <si>
    <t>Верона темно-сірий M</t>
  </si>
  <si>
    <t xml:space="preserve">Фасади: 50*720 (920); 720(1+1) (920); 600*110; 600*140; 800*140 - </t>
  </si>
  <si>
    <t xml:space="preserve">ХVI. "Грація" </t>
  </si>
  <si>
    <t>ф. 284*396 - 1 шт з фрезеруванням + драбинка з 4 кольорів.</t>
  </si>
  <si>
    <t xml:space="preserve">Антрацит, Гранат new, Грей, Грін, Зебрано, Золото, Індиго, Капучино, </t>
  </si>
  <si>
    <t>"M. Gloss"</t>
  </si>
  <si>
    <t xml:space="preserve">XVI.  "Грація" </t>
  </si>
  <si>
    <t>Дуб медовий</t>
  </si>
  <si>
    <t>Дуб світлий</t>
  </si>
  <si>
    <t>Дуб темний</t>
  </si>
  <si>
    <t>Дуб ячмінний</t>
  </si>
  <si>
    <t>Гранат new (металік)</t>
  </si>
  <si>
    <t>листопад 2019</t>
  </si>
  <si>
    <t>№ 82</t>
  </si>
  <si>
    <t>Акція Листопада! 20% на виставку кухні Модена, Парма, Гардеробні системи.</t>
  </si>
  <si>
    <t>№ 83</t>
  </si>
  <si>
    <t>Знижка -20% на фасади Альбіна у червоному і помаранчевому кольорі.</t>
  </si>
  <si>
    <t>№ 84</t>
  </si>
  <si>
    <t>Новий каталог на "Кухні"</t>
  </si>
  <si>
    <t>№ 86</t>
  </si>
  <si>
    <r>
      <t xml:space="preserve">Новинка! Кухня </t>
    </r>
    <r>
      <rPr>
        <b/>
        <sz val="12"/>
        <color theme="1"/>
        <rFont val="Calibri"/>
        <family val="2"/>
        <charset val="204"/>
        <scheme val="minor"/>
      </rPr>
      <t>"RioLine"</t>
    </r>
    <r>
      <rPr>
        <sz val="12"/>
        <color theme="1"/>
        <rFont val="Calibri"/>
        <family val="2"/>
        <charset val="204"/>
        <scheme val="minor"/>
      </rPr>
      <t xml:space="preserve"> - плівковий МДФ з ручкой-профіль.</t>
    </r>
  </si>
  <si>
    <t>№ 87</t>
  </si>
  <si>
    <t>Тимчасово зупинено прийом замовлень на Грація Б'янко та Сіро-білий (Д07)</t>
  </si>
  <si>
    <t>№ 88</t>
  </si>
  <si>
    <t>Поновлено прийом замовлень на Мода Золото металік та Капучино.</t>
  </si>
  <si>
    <t>№ 89</t>
  </si>
  <si>
    <t>Увага. Оновлено сайт фабрики Віп Мастер.</t>
  </si>
  <si>
    <t>№ 90</t>
  </si>
  <si>
    <t>Тимчасово зупинено прийом замовлень на шафи-купе ALTO BL.</t>
  </si>
  <si>
    <t>№ 91</t>
  </si>
  <si>
    <t>Увага! Незначні відмінності в тоні плівки Золото металік.</t>
  </si>
  <si>
    <t>№ 92</t>
  </si>
  <si>
    <t>Тимчасово зупинено прийом замовлень на Мода гранат металік.</t>
  </si>
  <si>
    <t>№ 93</t>
  </si>
  <si>
    <t>№ 94</t>
  </si>
  <si>
    <t>Промо відео-ролік по новинкам кухонь Віп мастер.</t>
  </si>
  <si>
    <t>грудень 2019</t>
  </si>
  <si>
    <t>№ 96</t>
  </si>
  <si>
    <t>Строки виконання замовлень до Нового року.</t>
  </si>
  <si>
    <t>№ 85</t>
  </si>
  <si>
    <t>Акція! Кухні за вигідною ціною №5.</t>
  </si>
  <si>
    <t>№ 97</t>
  </si>
  <si>
    <t>№ 98</t>
  </si>
  <si>
    <t>Обмін документами в електронному вигляді.</t>
  </si>
  <si>
    <t>№ 99</t>
  </si>
  <si>
    <t>Увага! Заміна плівки Мода Гранат на Гранат new.</t>
  </si>
  <si>
    <t>№ 100</t>
  </si>
  <si>
    <t>Привітання з Новорічними та Різдвяними святами.</t>
  </si>
  <si>
    <t>Увага! Фасади 50*720 (920);  720(1+1) (920);  600*110;  600*140; 800*140 та маленькі шухляди з комплектів - мають зовнішній вигляд, як фасади Модена і Парма без декора.</t>
  </si>
  <si>
    <t>Доступні кольори фасаду "Грація: Дуб медовий, Дуб світлий, Дуб темний, Дуб ячмінний</t>
  </si>
  <si>
    <r>
      <rPr>
        <b/>
        <i/>
        <u/>
        <sz val="12"/>
        <color theme="1"/>
        <rFont val="Times New Roman"/>
        <family val="1"/>
        <charset val="204"/>
      </rPr>
      <t>Доступні кольори фасаду "MoDa"</t>
    </r>
    <r>
      <rPr>
        <b/>
        <i/>
        <sz val="12"/>
        <color theme="1"/>
        <rFont val="Times New Roman"/>
        <family val="1"/>
        <charset val="204"/>
      </rPr>
      <t xml:space="preserve"> : Лайт, Мокко new, Олива, Чері, Чорний лак, Перлина new, Срібло new, Золото, Гранат new, Фісташка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</si>
</sst>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8"/>
      <color theme="1"/>
      <name val="Segoe Print"/>
      <charset val="204"/>
    </font>
    <font>
      <sz val="10"/>
      <color theme="1"/>
      <name val="Segoe Print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8"/>
      <color theme="1"/>
      <name val="Monotype Corsiva"/>
      <family val="4"/>
      <charset val="204"/>
    </font>
    <font>
      <b/>
      <sz val="20"/>
      <color theme="1"/>
      <name val="Monotype Corsiva"/>
      <family val="4"/>
      <charset val="204"/>
    </font>
    <font>
      <b/>
      <sz val="22"/>
      <color theme="1"/>
      <name val="Monotype Corsiva"/>
      <family val="4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24"/>
      <color theme="1"/>
      <name val="Monotype Corsiva"/>
      <family val="4"/>
      <charset val="204"/>
    </font>
    <font>
      <i/>
      <sz val="24"/>
      <color theme="1"/>
      <name val="Monotype Corsiva"/>
      <family val="4"/>
      <charset val="204"/>
    </font>
    <font>
      <b/>
      <sz val="24"/>
      <color theme="1"/>
      <name val="Monotype Corsiva"/>
      <family val="4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Monotype Corsiva"/>
      <family val="4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vertAlign val="superscript"/>
      <sz val="11"/>
      <color theme="1"/>
      <name val="Calibri"/>
      <family val="2"/>
      <charset val="204"/>
      <scheme val="minor"/>
    </font>
    <font>
      <b/>
      <i/>
      <vertAlign val="superscript"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b/>
      <i/>
      <vertAlign val="superscript"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Monotype Corsiva"/>
      <family val="4"/>
      <charset val="204"/>
    </font>
    <font>
      <b/>
      <sz val="14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3"/>
      <color theme="1"/>
      <name val="Segoe Print"/>
      <charset val="204"/>
    </font>
    <font>
      <b/>
      <i/>
      <sz val="16"/>
      <color theme="1"/>
      <name val="Monotype Corsiva"/>
      <family val="4"/>
      <charset val="204"/>
    </font>
    <font>
      <b/>
      <i/>
      <sz val="18"/>
      <color theme="1"/>
      <name val="Monotype Corsiva"/>
      <family val="4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Segoe Print"/>
      <charset val="204"/>
    </font>
    <font>
      <b/>
      <sz val="26"/>
      <color theme="1"/>
      <name val="Monotype Corsiva"/>
      <family val="4"/>
      <charset val="204"/>
    </font>
    <font>
      <b/>
      <sz val="15"/>
      <color theme="1"/>
      <name val="Monotype Corsiva"/>
      <family val="4"/>
      <charset val="204"/>
    </font>
    <font>
      <sz val="22"/>
      <color theme="1"/>
      <name val="Monotype Corsiva"/>
      <family val="4"/>
      <charset val="204"/>
    </font>
    <font>
      <sz val="24"/>
      <color theme="1"/>
      <name val="Monotype Corsiva"/>
      <family val="4"/>
      <charset val="204"/>
    </font>
    <font>
      <sz val="26"/>
      <color theme="1"/>
      <name val="Monotype Corsiva"/>
      <family val="4"/>
      <charset val="204"/>
    </font>
    <font>
      <b/>
      <u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16"/>
      <color theme="1"/>
      <name val="Segoe Print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Monotype Corsiva"/>
      <family val="4"/>
      <charset val="204"/>
    </font>
    <font>
      <sz val="18"/>
      <name val="Calibri"/>
      <family val="2"/>
      <charset val="204"/>
      <scheme val="minor"/>
    </font>
    <font>
      <b/>
      <sz val="14"/>
      <color theme="1"/>
      <name val="Monotype Corsiva"/>
      <family val="4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64" fillId="0" borderId="0" applyNumberFormat="0" applyFill="0" applyBorder="0" applyAlignment="0" applyProtection="0"/>
  </cellStyleXfs>
  <cellXfs count="7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10" fillId="0" borderId="21" xfId="0" applyFont="1" applyBorder="1"/>
    <xf numFmtId="0" fontId="10" fillId="0" borderId="5" xfId="0" applyFont="1" applyBorder="1"/>
    <xf numFmtId="0" fontId="4" fillId="0" borderId="26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12" fillId="0" borderId="1" xfId="0" applyFont="1" applyBorder="1"/>
    <xf numFmtId="0" fontId="12" fillId="0" borderId="0" xfId="0" applyFont="1" applyBorder="1"/>
    <xf numFmtId="0" fontId="5" fillId="0" borderId="0" xfId="0" applyFont="1" applyBorder="1"/>
    <xf numFmtId="0" fontId="8" fillId="0" borderId="23" xfId="0" applyFont="1" applyBorder="1"/>
    <xf numFmtId="0" fontId="8" fillId="0" borderId="0" xfId="0" applyFont="1" applyBorder="1"/>
    <xf numFmtId="0" fontId="8" fillId="0" borderId="26" xfId="0" applyFont="1" applyBorder="1"/>
    <xf numFmtId="0" fontId="15" fillId="0" borderId="8" xfId="0" applyFont="1" applyBorder="1"/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7" xfId="0" applyFont="1" applyBorder="1"/>
    <xf numFmtId="0" fontId="8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5" fillId="0" borderId="24" xfId="0" applyFont="1" applyBorder="1"/>
    <xf numFmtId="0" fontId="16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9" fillId="2" borderId="0" xfId="0" applyFont="1" applyFill="1" applyAlignment="1"/>
    <xf numFmtId="0" fontId="4" fillId="0" borderId="0" xfId="0" applyFont="1" applyBorder="1"/>
    <xf numFmtId="0" fontId="8" fillId="0" borderId="0" xfId="0" applyFont="1"/>
    <xf numFmtId="0" fontId="16" fillId="0" borderId="3" xfId="0" applyFont="1" applyBorder="1" applyAlignment="1">
      <alignment horizontal="center"/>
    </xf>
    <xf numFmtId="0" fontId="15" fillId="0" borderId="27" xfId="0" applyFont="1" applyBorder="1"/>
    <xf numFmtId="0" fontId="18" fillId="0" borderId="0" xfId="0" applyFont="1"/>
    <xf numFmtId="0" fontId="6" fillId="0" borderId="0" xfId="0" applyFont="1" applyBorder="1"/>
    <xf numFmtId="1" fontId="11" fillId="0" borderId="0" xfId="1" applyNumberFormat="1" applyFont="1" applyBorder="1" applyAlignment="1">
      <alignment vertical="center" wrapText="1"/>
    </xf>
    <xf numFmtId="0" fontId="6" fillId="0" borderId="0" xfId="0" applyFont="1" applyFill="1" applyBorder="1"/>
    <xf numFmtId="1" fontId="0" fillId="0" borderId="0" xfId="0" applyNumberFormat="1"/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1" fontId="11" fillId="0" borderId="0" xfId="1" applyNumberFormat="1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7" fillId="0" borderId="24" xfId="0" applyFont="1" applyBorder="1"/>
    <xf numFmtId="0" fontId="7" fillId="0" borderId="1" xfId="0" applyFont="1" applyBorder="1"/>
    <xf numFmtId="0" fontId="7" fillId="0" borderId="5" xfId="0" applyFont="1" applyBorder="1"/>
    <xf numFmtId="0" fontId="25" fillId="0" borderId="7" xfId="0" applyFont="1" applyBorder="1"/>
    <xf numFmtId="0" fontId="25" fillId="0" borderId="2" xfId="0" applyFont="1" applyBorder="1"/>
    <xf numFmtId="0" fontId="26" fillId="0" borderId="8" xfId="0" applyFont="1" applyBorder="1"/>
    <xf numFmtId="0" fontId="16" fillId="0" borderId="8" xfId="0" applyFont="1" applyBorder="1"/>
    <xf numFmtId="1" fontId="11" fillId="0" borderId="0" xfId="1" applyNumberFormat="1" applyFont="1" applyBorder="1" applyAlignment="1">
      <alignment horizontal="center" vertical="center" wrapText="1"/>
    </xf>
    <xf numFmtId="0" fontId="28" fillId="0" borderId="0" xfId="0" applyFont="1"/>
    <xf numFmtId="0" fontId="25" fillId="0" borderId="23" xfId="0" applyFont="1" applyBorder="1"/>
    <xf numFmtId="0" fontId="25" fillId="0" borderId="4" xfId="0" applyFont="1" applyBorder="1"/>
    <xf numFmtId="1" fontId="28" fillId="0" borderId="0" xfId="0" applyNumberFormat="1" applyFont="1"/>
    <xf numFmtId="0" fontId="7" fillId="0" borderId="27" xfId="0" applyFont="1" applyBorder="1"/>
    <xf numFmtId="0" fontId="7" fillId="2" borderId="1" xfId="0" applyFont="1" applyFill="1" applyBorder="1"/>
    <xf numFmtId="0" fontId="25" fillId="0" borderId="17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13" fillId="0" borderId="7" xfId="0" applyFont="1" applyBorder="1"/>
    <xf numFmtId="0" fontId="13" fillId="0" borderId="13" xfId="0" applyFont="1" applyBorder="1" applyAlignment="1">
      <alignment horizontal="left"/>
    </xf>
    <xf numFmtId="0" fontId="13" fillId="0" borderId="2" xfId="0" applyFont="1" applyBorder="1"/>
    <xf numFmtId="0" fontId="13" fillId="0" borderId="4" xfId="0" applyFont="1" applyBorder="1"/>
    <xf numFmtId="0" fontId="16" fillId="0" borderId="0" xfId="0" applyFont="1"/>
    <xf numFmtId="0" fontId="26" fillId="0" borderId="3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26" fillId="3" borderId="18" xfId="0" applyFont="1" applyFill="1" applyBorder="1"/>
    <xf numFmtId="0" fontId="13" fillId="3" borderId="19" xfId="0" applyFont="1" applyFill="1" applyBorder="1" applyAlignment="1">
      <alignment horizontal="center"/>
    </xf>
    <xf numFmtId="0" fontId="26" fillId="3" borderId="11" xfId="0" applyFont="1" applyFill="1" applyBorder="1"/>
    <xf numFmtId="0" fontId="13" fillId="0" borderId="0" xfId="0" applyFont="1" applyBorder="1"/>
    <xf numFmtId="0" fontId="34" fillId="0" borderId="0" xfId="0" applyFont="1"/>
    <xf numFmtId="0" fontId="13" fillId="0" borderId="0" xfId="0" applyFont="1"/>
    <xf numFmtId="0" fontId="29" fillId="3" borderId="37" xfId="0" applyFont="1" applyFill="1" applyBorder="1" applyAlignment="1"/>
    <xf numFmtId="0" fontId="13" fillId="3" borderId="3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9" fillId="3" borderId="38" xfId="0" applyFont="1" applyFill="1" applyBorder="1" applyAlignment="1"/>
    <xf numFmtId="0" fontId="13" fillId="3" borderId="38" xfId="0" applyFont="1" applyFill="1" applyBorder="1" applyAlignment="1">
      <alignment horizontal="center"/>
    </xf>
    <xf numFmtId="0" fontId="36" fillId="3" borderId="38" xfId="0" applyFont="1" applyFill="1" applyBorder="1" applyAlignment="1">
      <alignment horizontal="center"/>
    </xf>
    <xf numFmtId="0" fontId="29" fillId="3" borderId="39" xfId="0" applyFont="1" applyFill="1" applyBorder="1" applyAlignment="1"/>
    <xf numFmtId="0" fontId="13" fillId="3" borderId="39" xfId="0" applyFont="1" applyFill="1" applyBorder="1" applyAlignment="1">
      <alignment horizontal="center"/>
    </xf>
    <xf numFmtId="0" fontId="13" fillId="3" borderId="37" xfId="0" applyFont="1" applyFill="1" applyBorder="1" applyAlignment="1"/>
    <xf numFmtId="0" fontId="13" fillId="3" borderId="39" xfId="0" applyFont="1" applyFill="1" applyBorder="1" applyAlignment="1"/>
    <xf numFmtId="1" fontId="27" fillId="0" borderId="0" xfId="1" applyNumberFormat="1" applyFont="1" applyBorder="1" applyAlignment="1">
      <alignment horizontal="center" vertical="center" wrapText="1"/>
    </xf>
    <xf numFmtId="0" fontId="16" fillId="0" borderId="21" xfId="0" applyFont="1" applyBorder="1"/>
    <xf numFmtId="0" fontId="25" fillId="0" borderId="0" xfId="0" applyFont="1" applyBorder="1"/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5" fillId="0" borderId="0" xfId="0" applyFont="1"/>
    <xf numFmtId="0" fontId="36" fillId="3" borderId="11" xfId="0" applyFont="1" applyFill="1" applyBorder="1" applyAlignment="1">
      <alignment horizontal="center"/>
    </xf>
    <xf numFmtId="0" fontId="7" fillId="0" borderId="8" xfId="0" applyFont="1" applyBorder="1"/>
    <xf numFmtId="0" fontId="26" fillId="0" borderId="1" xfId="0" applyFont="1" applyBorder="1"/>
    <xf numFmtId="0" fontId="25" fillId="0" borderId="26" xfId="0" applyFont="1" applyBorder="1"/>
    <xf numFmtId="0" fontId="26" fillId="0" borderId="0" xfId="0" applyFont="1" applyBorder="1"/>
    <xf numFmtId="0" fontId="26" fillId="0" borderId="33" xfId="0" applyFont="1" applyBorder="1"/>
    <xf numFmtId="0" fontId="26" fillId="0" borderId="14" xfId="0" applyFont="1" applyBorder="1"/>
    <xf numFmtId="0" fontId="26" fillId="0" borderId="5" xfId="0" applyFont="1" applyBorder="1"/>
    <xf numFmtId="0" fontId="33" fillId="0" borderId="18" xfId="0" applyFont="1" applyBorder="1" applyAlignment="1">
      <alignment horizontal="center"/>
    </xf>
    <xf numFmtId="0" fontId="26" fillId="0" borderId="31" xfId="0" applyFont="1" applyBorder="1"/>
    <xf numFmtId="0" fontId="26" fillId="0" borderId="27" xfId="0" applyFont="1" applyBorder="1"/>
    <xf numFmtId="0" fontId="26" fillId="0" borderId="43" xfId="0" applyFont="1" applyBorder="1" applyAlignment="1">
      <alignment horizontal="center"/>
    </xf>
    <xf numFmtId="0" fontId="39" fillId="0" borderId="0" xfId="0" applyFont="1"/>
    <xf numFmtId="0" fontId="7" fillId="0" borderId="0" xfId="0" applyFont="1" applyBorder="1"/>
    <xf numFmtId="0" fontId="26" fillId="0" borderId="0" xfId="0" applyFont="1" applyBorder="1" applyAlignment="1">
      <alignment horizontal="center"/>
    </xf>
    <xf numFmtId="0" fontId="37" fillId="0" borderId="0" xfId="0" applyFont="1" applyBorder="1"/>
    <xf numFmtId="0" fontId="26" fillId="0" borderId="49" xfId="0" applyFont="1" applyBorder="1"/>
    <xf numFmtId="0" fontId="7" fillId="0" borderId="49" xfId="0" applyFont="1" applyBorder="1"/>
    <xf numFmtId="0" fontId="25" fillId="0" borderId="50" xfId="0" applyFont="1" applyBorder="1"/>
    <xf numFmtId="0" fontId="26" fillId="0" borderId="32" xfId="0" applyFont="1" applyBorder="1"/>
    <xf numFmtId="0" fontId="7" fillId="0" borderId="32" xfId="0" applyFont="1" applyBorder="1"/>
    <xf numFmtId="0" fontId="25" fillId="0" borderId="45" xfId="0" applyFont="1" applyBorder="1"/>
    <xf numFmtId="0" fontId="7" fillId="0" borderId="46" xfId="0" applyFont="1" applyBorder="1"/>
    <xf numFmtId="0" fontId="26" fillId="0" borderId="3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11" fontId="12" fillId="0" borderId="35" xfId="0" applyNumberFormat="1" applyFont="1" applyBorder="1"/>
    <xf numFmtId="0" fontId="16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44" fillId="0" borderId="0" xfId="0" applyFont="1"/>
    <xf numFmtId="0" fontId="8" fillId="0" borderId="0" xfId="0" applyFont="1" applyFill="1" applyBorder="1"/>
    <xf numFmtId="0" fontId="12" fillId="0" borderId="8" xfId="0" applyFont="1" applyBorder="1" applyAlignment="1">
      <alignment horizontal="center"/>
    </xf>
    <xf numFmtId="0" fontId="41" fillId="0" borderId="0" xfId="0" applyFont="1" applyFill="1" applyBorder="1"/>
    <xf numFmtId="0" fontId="13" fillId="3" borderId="38" xfId="0" applyFont="1" applyFill="1" applyBorder="1" applyAlignment="1"/>
    <xf numFmtId="0" fontId="36" fillId="3" borderId="37" xfId="0" applyFont="1" applyFill="1" applyBorder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Border="1"/>
    <xf numFmtId="0" fontId="26" fillId="0" borderId="2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35" xfId="0" applyFont="1" applyBorder="1"/>
    <xf numFmtId="14" fontId="3" fillId="0" borderId="33" xfId="0" applyNumberFormat="1" applyFont="1" applyBorder="1"/>
    <xf numFmtId="0" fontId="2" fillId="0" borderId="53" xfId="0" applyFont="1" applyBorder="1"/>
    <xf numFmtId="14" fontId="0" fillId="0" borderId="1" xfId="0" applyNumberFormat="1" applyFont="1" applyBorder="1"/>
    <xf numFmtId="0" fontId="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Border="1"/>
    <xf numFmtId="0" fontId="25" fillId="2" borderId="0" xfId="0" applyFont="1" applyFill="1" applyBorder="1"/>
    <xf numFmtId="0" fontId="25" fillId="0" borderId="1" xfId="0" applyFont="1" applyBorder="1"/>
    <xf numFmtId="0" fontId="16" fillId="0" borderId="46" xfId="0" applyFont="1" applyBorder="1"/>
    <xf numFmtId="0" fontId="26" fillId="0" borderId="49" xfId="0" applyFont="1" applyBorder="1" applyAlignment="1">
      <alignment horizontal="center"/>
    </xf>
    <xf numFmtId="0" fontId="16" fillId="0" borderId="9" xfId="0" applyFont="1" applyBorder="1"/>
    <xf numFmtId="0" fontId="16" fillId="0" borderId="3" xfId="0" applyFont="1" applyBorder="1"/>
    <xf numFmtId="0" fontId="2" fillId="0" borderId="6" xfId="0" applyFont="1" applyBorder="1"/>
    <xf numFmtId="0" fontId="16" fillId="0" borderId="6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3" xfId="0" applyFont="1" applyFill="1" applyBorder="1"/>
    <xf numFmtId="0" fontId="16" fillId="0" borderId="28" xfId="0" applyFont="1" applyFill="1" applyBorder="1"/>
    <xf numFmtId="0" fontId="2" fillId="0" borderId="4" xfId="0" applyFont="1" applyBorder="1"/>
    <xf numFmtId="0" fontId="16" fillId="0" borderId="5" xfId="0" applyFont="1" applyBorder="1"/>
    <xf numFmtId="0" fontId="16" fillId="0" borderId="6" xfId="0" applyFont="1" applyFill="1" applyBorder="1"/>
    <xf numFmtId="0" fontId="2" fillId="0" borderId="0" xfId="0" applyFont="1" applyBorder="1"/>
    <xf numFmtId="0" fontId="0" fillId="0" borderId="0" xfId="0" applyBorder="1"/>
    <xf numFmtId="0" fontId="16" fillId="0" borderId="18" xfId="0" applyFont="1" applyBorder="1"/>
    <xf numFmtId="0" fontId="28" fillId="0" borderId="2" xfId="0" applyFont="1" applyBorder="1"/>
    <xf numFmtId="0" fontId="28" fillId="0" borderId="4" xfId="0" applyFont="1" applyBorder="1"/>
    <xf numFmtId="0" fontId="28" fillId="0" borderId="1" xfId="0" applyFont="1" applyBorder="1"/>
    <xf numFmtId="0" fontId="25" fillId="0" borderId="13" xfId="0" applyFont="1" applyBorder="1"/>
    <xf numFmtId="0" fontId="16" fillId="0" borderId="14" xfId="0" applyFont="1" applyBorder="1"/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7" fillId="0" borderId="56" xfId="0" applyFont="1" applyBorder="1"/>
    <xf numFmtId="0" fontId="25" fillId="0" borderId="20" xfId="0" applyFont="1" applyBorder="1"/>
    <xf numFmtId="0" fontId="26" fillId="0" borderId="21" xfId="0" applyFont="1" applyBorder="1"/>
    <xf numFmtId="0" fontId="27" fillId="0" borderId="0" xfId="0" applyFont="1"/>
    <xf numFmtId="0" fontId="36" fillId="0" borderId="0" xfId="0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1" fontId="11" fillId="0" borderId="0" xfId="1" applyNumberFormat="1" applyFont="1" applyBorder="1" applyAlignment="1">
      <alignment horizontal="center" vertical="center" wrapText="1"/>
    </xf>
    <xf numFmtId="0" fontId="4" fillId="0" borderId="7" xfId="0" applyFont="1" applyBorder="1"/>
    <xf numFmtId="0" fontId="2" fillId="0" borderId="0" xfId="0" applyFont="1" applyAlignment="1"/>
    <xf numFmtId="0" fontId="25" fillId="0" borderId="7" xfId="0" applyFont="1" applyBorder="1" applyAlignment="1">
      <alignment vertical="center"/>
    </xf>
    <xf numFmtId="0" fontId="34" fillId="0" borderId="21" xfId="0" applyFont="1" applyBorder="1"/>
    <xf numFmtId="0" fontId="7" fillId="0" borderId="8" xfId="0" applyFont="1" applyBorder="1" applyAlignment="1">
      <alignment vertical="center"/>
    </xf>
    <xf numFmtId="0" fontId="7" fillId="0" borderId="21" xfId="0" applyFont="1" applyBorder="1"/>
    <xf numFmtId="0" fontId="34" fillId="0" borderId="5" xfId="0" applyFont="1" applyBorder="1"/>
    <xf numFmtId="0" fontId="13" fillId="3" borderId="1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3" fillId="2" borderId="0" xfId="0" applyFont="1" applyFill="1" applyAlignment="1">
      <alignment horizontal="center"/>
    </xf>
    <xf numFmtId="0" fontId="25" fillId="0" borderId="4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1" fontId="12" fillId="0" borderId="0" xfId="0" applyNumberFormat="1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14" xfId="0" applyFont="1" applyBorder="1"/>
    <xf numFmtId="0" fontId="56" fillId="0" borderId="8" xfId="0" applyFont="1" applyBorder="1"/>
    <xf numFmtId="0" fontId="56" fillId="0" borderId="32" xfId="0" applyFont="1" applyBorder="1"/>
    <xf numFmtId="0" fontId="35" fillId="3" borderId="11" xfId="0" applyFont="1" applyFill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4" fillId="0" borderId="14" xfId="0" applyFont="1" applyBorder="1"/>
    <xf numFmtId="0" fontId="28" fillId="0" borderId="5" xfId="0" applyFont="1" applyBorder="1"/>
    <xf numFmtId="0" fontId="34" fillId="0" borderId="0" xfId="0" applyFont="1" applyBorder="1"/>
    <xf numFmtId="0" fontId="16" fillId="0" borderId="49" xfId="0" applyFont="1" applyBorder="1"/>
    <xf numFmtId="0" fontId="16" fillId="0" borderId="27" xfId="0" applyFont="1" applyBorder="1"/>
    <xf numFmtId="0" fontId="16" fillId="0" borderId="32" xfId="0" applyFont="1" applyBorder="1"/>
    <xf numFmtId="0" fontId="16" fillId="0" borderId="32" xfId="0" applyFont="1" applyBorder="1" applyAlignment="1">
      <alignment horizontal="center"/>
    </xf>
    <xf numFmtId="0" fontId="25" fillId="0" borderId="48" xfId="0" applyFont="1" applyBorder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28" fillId="0" borderId="50" xfId="0" applyFont="1" applyBorder="1"/>
    <xf numFmtId="0" fontId="16" fillId="0" borderId="31" xfId="0" applyFont="1" applyBorder="1"/>
    <xf numFmtId="0" fontId="28" fillId="0" borderId="0" xfId="0" applyFont="1" applyBorder="1"/>
    <xf numFmtId="0" fontId="59" fillId="2" borderId="0" xfId="0" applyFont="1" applyFill="1" applyAlignment="1">
      <alignment horizontal="center"/>
    </xf>
    <xf numFmtId="0" fontId="0" fillId="2" borderId="0" xfId="0" applyFill="1"/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5" fillId="0" borderId="0" xfId="0" applyFont="1" applyBorder="1"/>
    <xf numFmtId="0" fontId="25" fillId="0" borderId="58" xfId="0" applyFont="1" applyBorder="1"/>
    <xf numFmtId="0" fontId="25" fillId="0" borderId="60" xfId="0" applyFont="1" applyBorder="1"/>
    <xf numFmtId="0" fontId="26" fillId="0" borderId="35" xfId="0" applyFont="1" applyBorder="1"/>
    <xf numFmtId="0" fontId="7" fillId="0" borderId="35" xfId="0" applyFont="1" applyBorder="1"/>
    <xf numFmtId="0" fontId="26" fillId="0" borderId="27" xfId="0" applyFont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6" fillId="0" borderId="8" xfId="0" applyFont="1" applyBorder="1" applyAlignment="1"/>
    <xf numFmtId="0" fontId="26" fillId="0" borderId="31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25" fillId="0" borderId="13" xfId="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27" fillId="0" borderId="0" xfId="1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0" fontId="34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4" xfId="0" applyFont="1" applyBorder="1"/>
    <xf numFmtId="0" fontId="27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1" xfId="0" applyFont="1" applyBorder="1"/>
    <xf numFmtId="0" fontId="7" fillId="0" borderId="5" xfId="0" applyFont="1" applyBorder="1" applyAlignment="1">
      <alignment horizontal="center"/>
    </xf>
    <xf numFmtId="1" fontId="27" fillId="0" borderId="0" xfId="1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51" fillId="0" borderId="0" xfId="0" applyFont="1"/>
    <xf numFmtId="0" fontId="63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59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0" fillId="0" borderId="1" xfId="0" applyBorder="1" applyAlignment="1"/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52" xfId="0" applyBorder="1"/>
    <xf numFmtId="0" fontId="0" fillId="0" borderId="35" xfId="0" applyBorder="1"/>
    <xf numFmtId="0" fontId="0" fillId="0" borderId="36" xfId="0" applyBorder="1"/>
    <xf numFmtId="0" fontId="51" fillId="0" borderId="31" xfId="0" applyFont="1" applyBorder="1"/>
    <xf numFmtId="0" fontId="0" fillId="0" borderId="28" xfId="0" applyBorder="1"/>
    <xf numFmtId="0" fontId="0" fillId="0" borderId="50" xfId="0" applyBorder="1"/>
    <xf numFmtId="0" fontId="2" fillId="0" borderId="51" xfId="0" applyFont="1" applyBorder="1"/>
    <xf numFmtId="0" fontId="0" fillId="0" borderId="48" xfId="0" applyBorder="1"/>
    <xf numFmtId="0" fontId="0" fillId="0" borderId="43" xfId="0" applyBorder="1"/>
    <xf numFmtId="0" fontId="2" fillId="0" borderId="47" xfId="0" applyFont="1" applyBorder="1"/>
    <xf numFmtId="0" fontId="2" fillId="0" borderId="5" xfId="0" applyFont="1" applyBorder="1"/>
    <xf numFmtId="0" fontId="0" fillId="0" borderId="0" xfId="0" applyFont="1"/>
    <xf numFmtId="0" fontId="20" fillId="0" borderId="0" xfId="0" applyFont="1"/>
    <xf numFmtId="0" fontId="65" fillId="0" borderId="0" xfId="2" applyFont="1"/>
    <xf numFmtId="0" fontId="21" fillId="0" borderId="0" xfId="0" applyFont="1"/>
    <xf numFmtId="0" fontId="66" fillId="0" borderId="1" xfId="0" applyFont="1" applyBorder="1"/>
    <xf numFmtId="0" fontId="8" fillId="0" borderId="5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5" fillId="0" borderId="18" xfId="0" applyFont="1" applyBorder="1"/>
    <xf numFmtId="0" fontId="16" fillId="0" borderId="23" xfId="0" applyFont="1" applyBorder="1"/>
    <xf numFmtId="0" fontId="13" fillId="0" borderId="24" xfId="0" applyFont="1" applyBorder="1"/>
    <xf numFmtId="0" fontId="16" fillId="0" borderId="2" xfId="0" applyFont="1" applyBorder="1"/>
    <xf numFmtId="0" fontId="13" fillId="0" borderId="1" xfId="0" applyFont="1" applyBorder="1"/>
    <xf numFmtId="0" fontId="16" fillId="0" borderId="4" xfId="0" applyFont="1" applyBorder="1"/>
    <xf numFmtId="0" fontId="13" fillId="0" borderId="5" xfId="0" applyFont="1" applyBorder="1"/>
    <xf numFmtId="0" fontId="27" fillId="0" borderId="5" xfId="0" applyFont="1" applyBorder="1"/>
    <xf numFmtId="0" fontId="15" fillId="0" borderId="23" xfId="0" applyFont="1" applyBorder="1"/>
    <xf numFmtId="0" fontId="12" fillId="0" borderId="0" xfId="0" applyFont="1"/>
    <xf numFmtId="0" fontId="15" fillId="0" borderId="2" xfId="0" applyFont="1" applyBorder="1"/>
    <xf numFmtId="0" fontId="15" fillId="0" borderId="4" xfId="0" applyFont="1" applyBorder="1"/>
    <xf numFmtId="0" fontId="16" fillId="0" borderId="7" xfId="0" applyFont="1" applyBorder="1"/>
    <xf numFmtId="0" fontId="13" fillId="0" borderId="8" xfId="0" applyFont="1" applyBorder="1"/>
    <xf numFmtId="0" fontId="16" fillId="0" borderId="26" xfId="0" applyFont="1" applyBorder="1"/>
    <xf numFmtId="0" fontId="13" fillId="0" borderId="27" xfId="0" applyFont="1" applyBorder="1"/>
    <xf numFmtId="0" fontId="16" fillId="0" borderId="28" xfId="0" applyFont="1" applyBorder="1"/>
    <xf numFmtId="0" fontId="26" fillId="0" borderId="4" xfId="0" applyFont="1" applyBorder="1"/>
    <xf numFmtId="0" fontId="27" fillId="0" borderId="1" xfId="0" applyFont="1" applyBorder="1"/>
    <xf numFmtId="0" fontId="27" fillId="0" borderId="27" xfId="0" applyFont="1" applyBorder="1"/>
    <xf numFmtId="0" fontId="26" fillId="0" borderId="24" xfId="0" applyFont="1" applyBorder="1"/>
    <xf numFmtId="0" fontId="26" fillId="0" borderId="25" xfId="0" applyFont="1" applyBorder="1"/>
    <xf numFmtId="0" fontId="26" fillId="0" borderId="3" xfId="0" applyFont="1" applyBorder="1"/>
    <xf numFmtId="0" fontId="26" fillId="0" borderId="3" xfId="0" applyFont="1" applyFill="1" applyBorder="1"/>
    <xf numFmtId="0" fontId="26" fillId="0" borderId="6" xfId="0" applyFont="1" applyFill="1" applyBorder="1"/>
    <xf numFmtId="0" fontId="16" fillId="0" borderId="20" xfId="0" applyFont="1" applyBorder="1"/>
    <xf numFmtId="0" fontId="16" fillId="0" borderId="22" xfId="0" applyFont="1" applyBorder="1"/>
    <xf numFmtId="0" fontId="26" fillId="0" borderId="18" xfId="0" applyFont="1" applyBorder="1"/>
    <xf numFmtId="0" fontId="26" fillId="0" borderId="2" xfId="0" applyFont="1" applyBorder="1"/>
    <xf numFmtId="0" fontId="67" fillId="2" borderId="15" xfId="0" applyFont="1" applyFill="1" applyBorder="1" applyAlignment="1">
      <alignment horizontal="center"/>
    </xf>
    <xf numFmtId="0" fontId="67" fillId="2" borderId="42" xfId="0" applyFont="1" applyFill="1" applyBorder="1" applyAlignment="1">
      <alignment horizontal="center"/>
    </xf>
    <xf numFmtId="0" fontId="67" fillId="2" borderId="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3" fillId="0" borderId="26" xfId="0" applyFont="1" applyBorder="1"/>
    <xf numFmtId="0" fontId="7" fillId="0" borderId="1" xfId="0" applyFont="1" applyFill="1" applyBorder="1" applyAlignment="1">
      <alignment horizontal="center"/>
    </xf>
    <xf numFmtId="0" fontId="22" fillId="4" borderId="15" xfId="0" applyFont="1" applyFill="1" applyBorder="1" applyAlignment="1">
      <alignment vertical="center"/>
    </xf>
    <xf numFmtId="0" fontId="22" fillId="4" borderId="42" xfId="0" applyFont="1" applyFill="1" applyBorder="1" applyAlignment="1">
      <alignment vertical="center"/>
    </xf>
    <xf numFmtId="0" fontId="16" fillId="0" borderId="45" xfId="0" applyFont="1" applyBorder="1"/>
    <xf numFmtId="0" fontId="16" fillId="0" borderId="2" xfId="0" applyFont="1" applyBorder="1" applyAlignment="1">
      <alignment horizontal="left"/>
    </xf>
    <xf numFmtId="0" fontId="69" fillId="0" borderId="31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25" fillId="6" borderId="7" xfId="0" applyFont="1" applyFill="1" applyBorder="1"/>
    <xf numFmtId="0" fontId="36" fillId="6" borderId="8" xfId="0" applyFont="1" applyFill="1" applyBorder="1" applyAlignment="1">
      <alignment horizontal="center"/>
    </xf>
    <xf numFmtId="0" fontId="25" fillId="6" borderId="2" xfId="0" applyFont="1" applyFill="1" applyBorder="1"/>
    <xf numFmtId="0" fontId="25" fillId="2" borderId="7" xfId="0" applyFont="1" applyFill="1" applyBorder="1"/>
    <xf numFmtId="0" fontId="26" fillId="2" borderId="8" xfId="0" applyFont="1" applyFill="1" applyBorder="1" applyAlignment="1">
      <alignment horizontal="center"/>
    </xf>
    <xf numFmtId="0" fontId="25" fillId="2" borderId="2" xfId="0" applyFont="1" applyFill="1" applyBorder="1"/>
    <xf numFmtId="0" fontId="27" fillId="0" borderId="3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3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5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3" borderId="63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25" fillId="0" borderId="32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2" borderId="35" xfId="0" applyFont="1" applyFill="1" applyBorder="1" applyAlignment="1">
      <alignment vertical="center"/>
    </xf>
    <xf numFmtId="0" fontId="25" fillId="0" borderId="65" xfId="0" applyFont="1" applyBorder="1"/>
    <xf numFmtId="0" fontId="25" fillId="0" borderId="64" xfId="0" applyFont="1" applyBorder="1" applyAlignment="1">
      <alignment horizontal="center"/>
    </xf>
    <xf numFmtId="0" fontId="25" fillId="2" borderId="54" xfId="0" applyFont="1" applyFill="1" applyBorder="1"/>
    <xf numFmtId="0" fontId="25" fillId="0" borderId="36" xfId="0" applyFont="1" applyBorder="1"/>
    <xf numFmtId="0" fontId="13" fillId="3" borderId="62" xfId="0" applyFont="1" applyFill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25" fillId="0" borderId="67" xfId="0" applyFont="1" applyBorder="1"/>
    <xf numFmtId="0" fontId="25" fillId="0" borderId="66" xfId="0" applyFont="1" applyBorder="1" applyAlignment="1">
      <alignment horizontal="center"/>
    </xf>
    <xf numFmtId="1" fontId="25" fillId="0" borderId="66" xfId="0" applyNumberFormat="1" applyFont="1" applyBorder="1" applyAlignment="1">
      <alignment vertical="center"/>
    </xf>
    <xf numFmtId="0" fontId="5" fillId="0" borderId="42" xfId="0" applyFont="1" applyBorder="1" applyAlignment="1"/>
    <xf numFmtId="0" fontId="24" fillId="7" borderId="62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/>
    <xf numFmtId="0" fontId="25" fillId="2" borderId="35" xfId="0" applyFont="1" applyFill="1" applyBorder="1"/>
    <xf numFmtId="0" fontId="25" fillId="0" borderId="54" xfId="0" applyFont="1" applyBorder="1"/>
    <xf numFmtId="1" fontId="25" fillId="0" borderId="68" xfId="0" applyNumberFormat="1" applyFont="1" applyBorder="1"/>
    <xf numFmtId="1" fontId="25" fillId="0" borderId="66" xfId="0" applyNumberFormat="1" applyFont="1" applyBorder="1"/>
    <xf numFmtId="1" fontId="25" fillId="0" borderId="67" xfId="0" applyNumberFormat="1" applyFont="1" applyBorder="1"/>
    <xf numFmtId="0" fontId="22" fillId="4" borderId="0" xfId="0" applyFont="1" applyFill="1" applyBorder="1" applyAlignment="1">
      <alignment vertical="center"/>
    </xf>
    <xf numFmtId="0" fontId="30" fillId="7" borderId="62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/>
    <xf numFmtId="0" fontId="13" fillId="0" borderId="35" xfId="0" applyFont="1" applyBorder="1" applyAlignment="1">
      <alignment horizontal="right"/>
    </xf>
    <xf numFmtId="0" fontId="13" fillId="0" borderId="54" xfId="0" applyFont="1" applyBorder="1"/>
    <xf numFmtId="0" fontId="13" fillId="0" borderId="36" xfId="0" applyFont="1" applyBorder="1"/>
    <xf numFmtId="0" fontId="25" fillId="0" borderId="32" xfId="0" applyFont="1" applyBorder="1"/>
    <xf numFmtId="0" fontId="25" fillId="0" borderId="39" xfId="0" applyFont="1" applyBorder="1" applyAlignment="1">
      <alignment horizontal="center"/>
    </xf>
    <xf numFmtId="1" fontId="25" fillId="0" borderId="39" xfId="0" applyNumberFormat="1" applyFont="1" applyBorder="1"/>
    <xf numFmtId="0" fontId="13" fillId="0" borderId="49" xfId="0" applyFont="1" applyBorder="1" applyAlignment="1">
      <alignment horizontal="right"/>
    </xf>
    <xf numFmtId="1" fontId="13" fillId="0" borderId="39" xfId="0" applyNumberFormat="1" applyFont="1" applyBorder="1" applyAlignment="1">
      <alignment horizontal="right"/>
    </xf>
    <xf numFmtId="1" fontId="13" fillId="0" borderId="66" xfId="0" applyNumberFormat="1" applyFont="1" applyBorder="1" applyAlignment="1">
      <alignment horizontal="right"/>
    </xf>
    <xf numFmtId="1" fontId="13" fillId="0" borderId="67" xfId="0" applyNumberFormat="1" applyFont="1" applyBorder="1" applyAlignment="1">
      <alignment horizontal="right"/>
    </xf>
    <xf numFmtId="0" fontId="13" fillId="0" borderId="32" xfId="0" applyFont="1" applyBorder="1"/>
    <xf numFmtId="0" fontId="13" fillId="0" borderId="32" xfId="0" applyFont="1" applyBorder="1" applyAlignment="1">
      <alignment horizontal="right"/>
    </xf>
    <xf numFmtId="0" fontId="28" fillId="0" borderId="36" xfId="0" applyFont="1" applyBorder="1"/>
    <xf numFmtId="0" fontId="4" fillId="0" borderId="39" xfId="0" applyFont="1" applyBorder="1" applyAlignment="1">
      <alignment horizontal="center"/>
    </xf>
    <xf numFmtId="1" fontId="13" fillId="0" borderId="39" xfId="0" applyNumberFormat="1" applyFont="1" applyBorder="1"/>
    <xf numFmtId="1" fontId="13" fillId="0" borderId="66" xfId="0" applyNumberFormat="1" applyFont="1" applyBorder="1"/>
    <xf numFmtId="1" fontId="13" fillId="0" borderId="67" xfId="0" applyNumberFormat="1" applyFont="1" applyBorder="1"/>
    <xf numFmtId="0" fontId="28" fillId="0" borderId="67" xfId="0" applyFont="1" applyBorder="1"/>
    <xf numFmtId="0" fontId="32" fillId="7" borderId="62" xfId="0" applyFont="1" applyFill="1" applyBorder="1" applyAlignment="1" applyProtection="1">
      <alignment horizontal="center" vertical="center"/>
      <protection locked="0"/>
    </xf>
    <xf numFmtId="1" fontId="13" fillId="0" borderId="9" xfId="0" applyNumberFormat="1" applyFont="1" applyBorder="1"/>
    <xf numFmtId="1" fontId="13" fillId="0" borderId="3" xfId="0" applyNumberFormat="1" applyFont="1" applyBorder="1"/>
    <xf numFmtId="1" fontId="13" fillId="0" borderId="28" xfId="0" applyNumberFormat="1" applyFont="1" applyBorder="1"/>
    <xf numFmtId="1" fontId="37" fillId="0" borderId="59" xfId="0" applyNumberFormat="1" applyFont="1" applyBorder="1"/>
    <xf numFmtId="1" fontId="37" fillId="0" borderId="3" xfId="0" applyNumberFormat="1" applyFont="1" applyBorder="1"/>
    <xf numFmtId="1" fontId="13" fillId="0" borderId="22" xfId="0" applyNumberFormat="1" applyFont="1" applyBorder="1"/>
    <xf numFmtId="1" fontId="37" fillId="0" borderId="6" xfId="0" applyNumberFormat="1" applyFont="1" applyBorder="1"/>
    <xf numFmtId="1" fontId="13" fillId="0" borderId="57" xfId="0" applyNumberFormat="1" applyFont="1" applyBorder="1"/>
    <xf numFmtId="1" fontId="37" fillId="0" borderId="28" xfId="0" applyNumberFormat="1" applyFont="1" applyBorder="1"/>
    <xf numFmtId="1" fontId="13" fillId="0" borderId="6" xfId="0" applyNumberFormat="1" applyFont="1" applyBorder="1"/>
    <xf numFmtId="0" fontId="25" fillId="3" borderId="63" xfId="0" applyFont="1" applyFill="1" applyBorder="1" applyAlignment="1">
      <alignment horizontal="center"/>
    </xf>
    <xf numFmtId="1" fontId="25" fillId="0" borderId="39" xfId="0" applyNumberFormat="1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8" xfId="0" applyFont="1" applyBorder="1"/>
    <xf numFmtId="1" fontId="25" fillId="0" borderId="69" xfId="0" applyNumberFormat="1" applyFont="1" applyBorder="1" applyAlignment="1">
      <alignment vertical="center"/>
    </xf>
    <xf numFmtId="0" fontId="25" fillId="3" borderId="62" xfId="0" applyFont="1" applyFill="1" applyBorder="1" applyAlignment="1">
      <alignment horizontal="center"/>
    </xf>
    <xf numFmtId="0" fontId="8" fillId="0" borderId="65" xfId="0" applyFont="1" applyBorder="1"/>
    <xf numFmtId="0" fontId="25" fillId="2" borderId="36" xfId="0" applyFont="1" applyFill="1" applyBorder="1"/>
    <xf numFmtId="0" fontId="4" fillId="0" borderId="36" xfId="0" applyFont="1" applyBorder="1"/>
    <xf numFmtId="1" fontId="37" fillId="0" borderId="9" xfId="0" applyNumberFormat="1" applyFont="1" applyBorder="1"/>
    <xf numFmtId="1" fontId="13" fillId="0" borderId="3" xfId="0" applyNumberFormat="1" applyFont="1" applyBorder="1" applyAlignment="1">
      <alignment horizontal="right"/>
    </xf>
    <xf numFmtId="1" fontId="13" fillId="0" borderId="44" xfId="0" applyNumberFormat="1" applyFont="1" applyBorder="1"/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1" fontId="27" fillId="0" borderId="0" xfId="1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/>
    </xf>
    <xf numFmtId="0" fontId="25" fillId="0" borderId="49" xfId="0" applyFont="1" applyBorder="1"/>
    <xf numFmtId="0" fontId="25" fillId="0" borderId="36" xfId="0" applyFont="1" applyBorder="1" applyAlignment="1">
      <alignment vertical="center"/>
    </xf>
    <xf numFmtId="1" fontId="13" fillId="3" borderId="62" xfId="0" applyNumberFormat="1" applyFont="1" applyFill="1" applyBorder="1" applyAlignment="1">
      <alignment horizontal="center"/>
    </xf>
    <xf numFmtId="1" fontId="25" fillId="0" borderId="39" xfId="0" applyNumberFormat="1" applyFont="1" applyBorder="1" applyAlignment="1">
      <alignment horizontal="center"/>
    </xf>
    <xf numFmtId="1" fontId="25" fillId="0" borderId="67" xfId="0" applyNumberFormat="1" applyFont="1" applyBorder="1" applyAlignment="1">
      <alignment vertical="center"/>
    </xf>
    <xf numFmtId="1" fontId="11" fillId="0" borderId="0" xfId="1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vertical="center"/>
    </xf>
    <xf numFmtId="1" fontId="37" fillId="0" borderId="3" xfId="0" applyNumberFormat="1" applyFont="1" applyBorder="1" applyAlignment="1">
      <alignment vertical="center"/>
    </xf>
    <xf numFmtId="1" fontId="13" fillId="0" borderId="3" xfId="0" applyNumberFormat="1" applyFont="1" applyBorder="1" applyAlignment="1">
      <alignment vertical="center"/>
    </xf>
    <xf numFmtId="1" fontId="13" fillId="0" borderId="28" xfId="0" applyNumberFormat="1" applyFont="1" applyBorder="1" applyAlignment="1">
      <alignment vertical="center"/>
    </xf>
    <xf numFmtId="1" fontId="37" fillId="0" borderId="28" xfId="0" applyNumberFormat="1" applyFont="1" applyBorder="1" applyAlignment="1">
      <alignment vertical="center"/>
    </xf>
    <xf numFmtId="1" fontId="37" fillId="0" borderId="22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1" fontId="13" fillId="0" borderId="44" xfId="0" applyNumberFormat="1" applyFont="1" applyBorder="1" applyAlignment="1">
      <alignment vertical="center"/>
    </xf>
    <xf numFmtId="1" fontId="37" fillId="0" borderId="9" xfId="0" applyNumberFormat="1" applyFont="1" applyBorder="1" applyAlignment="1">
      <alignment vertical="center"/>
    </xf>
    <xf numFmtId="1" fontId="13" fillId="0" borderId="22" xfId="0" applyNumberFormat="1" applyFont="1" applyBorder="1" applyAlignment="1">
      <alignment vertical="center"/>
    </xf>
    <xf numFmtId="0" fontId="25" fillId="0" borderId="31" xfId="0" applyFont="1" applyBorder="1"/>
    <xf numFmtId="0" fontId="13" fillId="0" borderId="49" xfId="0" applyFont="1" applyBorder="1"/>
    <xf numFmtId="0" fontId="13" fillId="2" borderId="35" xfId="0" applyFont="1" applyFill="1" applyBorder="1"/>
    <xf numFmtId="1" fontId="25" fillId="0" borderId="70" xfId="0" applyNumberFormat="1" applyFont="1" applyBorder="1"/>
    <xf numFmtId="1" fontId="25" fillId="0" borderId="69" xfId="0" applyNumberFormat="1" applyFont="1" applyBorder="1"/>
    <xf numFmtId="0" fontId="27" fillId="3" borderId="63" xfId="0" applyFont="1" applyFill="1" applyBorder="1" applyAlignment="1">
      <alignment horizontal="center"/>
    </xf>
    <xf numFmtId="0" fontId="33" fillId="0" borderId="64" xfId="0" applyFont="1" applyBorder="1" applyAlignment="1">
      <alignment horizontal="center"/>
    </xf>
    <xf numFmtId="0" fontId="16" fillId="0" borderId="35" xfId="0" applyFont="1" applyBorder="1"/>
    <xf numFmtId="0" fontId="57" fillId="0" borderId="32" xfId="0" applyFont="1" applyBorder="1"/>
    <xf numFmtId="0" fontId="16" fillId="0" borderId="36" xfId="0" applyFont="1" applyBorder="1"/>
    <xf numFmtId="0" fontId="25" fillId="0" borderId="37" xfId="0" applyFont="1" applyBorder="1" applyAlignment="1">
      <alignment horizontal="center"/>
    </xf>
    <xf numFmtId="0" fontId="25" fillId="0" borderId="69" xfId="0" applyFont="1" applyBorder="1"/>
    <xf numFmtId="0" fontId="25" fillId="0" borderId="66" xfId="0" applyFont="1" applyBorder="1"/>
    <xf numFmtId="0" fontId="25" fillId="2" borderId="66" xfId="0" applyFont="1" applyFill="1" applyBorder="1"/>
    <xf numFmtId="0" fontId="4" fillId="0" borderId="69" xfId="0" applyFont="1" applyBorder="1"/>
    <xf numFmtId="0" fontId="32" fillId="7" borderId="62" xfId="0" applyFont="1" applyFill="1" applyBorder="1" applyAlignment="1" applyProtection="1">
      <alignment horizontal="center"/>
      <protection locked="0"/>
    </xf>
    <xf numFmtId="1" fontId="4" fillId="0" borderId="39" xfId="0" applyNumberFormat="1" applyFont="1" applyBorder="1" applyAlignment="1">
      <alignment horizontal="center"/>
    </xf>
    <xf numFmtId="1" fontId="25" fillId="6" borderId="39" xfId="0" applyNumberFormat="1" applyFont="1" applyFill="1" applyBorder="1"/>
    <xf numFmtId="1" fontId="25" fillId="6" borderId="66" xfId="0" applyNumberFormat="1" applyFont="1" applyFill="1" applyBorder="1"/>
    <xf numFmtId="1" fontId="25" fillId="2" borderId="66" xfId="0" applyNumberFormat="1" applyFont="1" applyFill="1" applyBorder="1"/>
    <xf numFmtId="1" fontId="25" fillId="2" borderId="67" xfId="0" applyNumberFormat="1" applyFont="1" applyFill="1" applyBorder="1"/>
    <xf numFmtId="0" fontId="25" fillId="2" borderId="35" xfId="0" applyFont="1" applyFill="1" applyBorder="1" applyAlignment="1"/>
    <xf numFmtId="0" fontId="24" fillId="7" borderId="62" xfId="0" applyFont="1" applyFill="1" applyBorder="1" applyAlignment="1" applyProtection="1">
      <alignment horizontal="center"/>
      <protection locked="0"/>
    </xf>
    <xf numFmtId="1" fontId="25" fillId="2" borderId="39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8" fillId="0" borderId="67" xfId="0" applyFont="1" applyBorder="1"/>
    <xf numFmtId="0" fontId="0" fillId="0" borderId="66" xfId="0" applyBorder="1"/>
    <xf numFmtId="0" fontId="4" fillId="0" borderId="38" xfId="0" applyFont="1" applyBorder="1"/>
    <xf numFmtId="0" fontId="13" fillId="0" borderId="65" xfId="0" applyFont="1" applyBorder="1"/>
    <xf numFmtId="0" fontId="25" fillId="2" borderId="49" xfId="0" applyFont="1" applyFill="1" applyBorder="1" applyAlignment="1">
      <alignment horizontal="center"/>
    </xf>
    <xf numFmtId="0" fontId="58" fillId="7" borderId="6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Border="1"/>
    <xf numFmtId="0" fontId="25" fillId="3" borderId="38" xfId="0" applyFont="1" applyFill="1" applyBorder="1" applyAlignment="1">
      <alignment horizontal="center"/>
    </xf>
    <xf numFmtId="0" fontId="28" fillId="0" borderId="35" xfId="0" applyFont="1" applyBorder="1"/>
    <xf numFmtId="0" fontId="28" fillId="0" borderId="39" xfId="0" applyFont="1" applyBorder="1"/>
    <xf numFmtId="0" fontId="28" fillId="0" borderId="38" xfId="0" applyFont="1" applyBorder="1"/>
    <xf numFmtId="0" fontId="25" fillId="6" borderId="9" xfId="0" applyFont="1" applyFill="1" applyBorder="1"/>
    <xf numFmtId="0" fontId="25" fillId="6" borderId="3" xfId="0" applyFont="1" applyFill="1" applyBorder="1"/>
    <xf numFmtId="0" fontId="25" fillId="2" borderId="3" xfId="0" applyFont="1" applyFill="1" applyBorder="1"/>
    <xf numFmtId="0" fontId="25" fillId="0" borderId="3" xfId="0" applyFont="1" applyBorder="1"/>
    <xf numFmtId="0" fontId="25" fillId="0" borderId="9" xfId="0" applyFont="1" applyBorder="1"/>
    <xf numFmtId="0" fontId="8" fillId="0" borderId="22" xfId="0" applyFont="1" applyBorder="1"/>
    <xf numFmtId="0" fontId="4" fillId="0" borderId="19" xfId="0" applyFont="1" applyBorder="1" applyAlignment="1">
      <alignment horizontal="center"/>
    </xf>
    <xf numFmtId="0" fontId="25" fillId="0" borderId="44" xfId="0" applyFont="1" applyBorder="1"/>
    <xf numFmtId="0" fontId="25" fillId="0" borderId="6" xfId="0" applyFont="1" applyBorder="1"/>
    <xf numFmtId="0" fontId="25" fillId="2" borderId="3" xfId="0" applyFont="1" applyFill="1" applyBorder="1" applyAlignment="1"/>
    <xf numFmtId="0" fontId="4" fillId="0" borderId="6" xfId="0" applyFont="1" applyBorder="1"/>
    <xf numFmtId="0" fontId="25" fillId="2" borderId="9" xfId="0" applyFont="1" applyFill="1" applyBorder="1"/>
    <xf numFmtId="0" fontId="13" fillId="0" borderId="0" xfId="0" applyFont="1" applyAlignment="1">
      <alignment horizontal="center"/>
    </xf>
    <xf numFmtId="1" fontId="11" fillId="0" borderId="0" xfId="1" applyNumberFormat="1" applyFont="1" applyBorder="1" applyAlignment="1">
      <alignment horizontal="center" vertical="center" wrapText="1"/>
    </xf>
    <xf numFmtId="1" fontId="27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9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69" fillId="0" borderId="27" xfId="0" applyFont="1" applyBorder="1" applyAlignment="1">
      <alignment horizontal="center"/>
    </xf>
    <xf numFmtId="0" fontId="13" fillId="0" borderId="28" xfId="0" applyFont="1" applyBorder="1"/>
    <xf numFmtId="0" fontId="13" fillId="0" borderId="6" xfId="0" applyFont="1" applyBorder="1"/>
    <xf numFmtId="1" fontId="13" fillId="0" borderId="70" xfId="0" applyNumberFormat="1" applyFont="1" applyBorder="1"/>
    <xf numFmtId="0" fontId="5" fillId="0" borderId="39" xfId="0" applyFont="1" applyBorder="1" applyAlignment="1">
      <alignment horizontal="center" vertical="center"/>
    </xf>
    <xf numFmtId="0" fontId="70" fillId="0" borderId="1" xfId="2" applyFont="1" applyBorder="1"/>
    <xf numFmtId="0" fontId="16" fillId="0" borderId="13" xfId="0" applyFont="1" applyBorder="1"/>
    <xf numFmtId="0" fontId="16" fillId="0" borderId="44" xfId="0" applyFont="1" applyBorder="1"/>
    <xf numFmtId="0" fontId="28" fillId="0" borderId="66" xfId="0" applyFont="1" applyBorder="1"/>
    <xf numFmtId="0" fontId="20" fillId="0" borderId="0" xfId="0" applyFont="1" applyAlignment="1">
      <alignment horizontal="center"/>
    </xf>
    <xf numFmtId="0" fontId="25" fillId="0" borderId="47" xfId="0" applyFont="1" applyBorder="1"/>
    <xf numFmtId="0" fontId="25" fillId="3" borderId="22" xfId="0" applyFont="1" applyFill="1" applyBorder="1" applyAlignment="1">
      <alignment horizontal="center"/>
    </xf>
    <xf numFmtId="0" fontId="25" fillId="0" borderId="25" xfId="0" applyFont="1" applyBorder="1"/>
    <xf numFmtId="0" fontId="28" fillId="0" borderId="28" xfId="0" applyFont="1" applyBorder="1"/>
    <xf numFmtId="0" fontId="25" fillId="0" borderId="22" xfId="0" applyFont="1" applyBorder="1"/>
    <xf numFmtId="0" fontId="25" fillId="3" borderId="12" xfId="0" applyFont="1" applyFill="1" applyBorder="1" applyAlignment="1">
      <alignment horizontal="center"/>
    </xf>
    <xf numFmtId="0" fontId="25" fillId="0" borderId="28" xfId="0" applyFont="1" applyBorder="1"/>
    <xf numFmtId="0" fontId="13" fillId="0" borderId="28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44" xfId="0" applyFont="1" applyBorder="1" applyAlignment="1">
      <alignment horizontal="right"/>
    </xf>
    <xf numFmtId="0" fontId="13" fillId="0" borderId="3" xfId="0" applyFont="1" applyFill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8" fillId="0" borderId="0" xfId="0" applyFont="1"/>
    <xf numFmtId="0" fontId="24" fillId="4" borderId="15" xfId="0" applyFont="1" applyFill="1" applyBorder="1" applyAlignment="1">
      <alignment horizontal="center"/>
    </xf>
    <xf numFmtId="0" fontId="24" fillId="4" borderId="42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1" fontId="13" fillId="0" borderId="49" xfId="1" applyNumberFormat="1" applyFont="1" applyBorder="1" applyAlignment="1">
      <alignment horizontal="center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/>
    </xf>
    <xf numFmtId="0" fontId="32" fillId="4" borderId="42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32" fillId="4" borderId="15" xfId="0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32" fillId="4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3" fillId="3" borderId="0" xfId="0" applyFont="1" applyFill="1" applyAlignment="1">
      <alignment horizontal="center"/>
    </xf>
    <xf numFmtId="1" fontId="11" fillId="0" borderId="49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0" fillId="3" borderId="0" xfId="0" applyFont="1" applyFill="1" applyAlignment="1">
      <alignment horizontal="center"/>
    </xf>
    <xf numFmtId="0" fontId="50" fillId="3" borderId="0" xfId="0" applyFont="1" applyFill="1" applyAlignment="1">
      <alignment horizontal="center" vertical="center"/>
    </xf>
    <xf numFmtId="1" fontId="13" fillId="0" borderId="35" xfId="1" applyNumberFormat="1" applyFont="1" applyBorder="1" applyAlignment="1">
      <alignment horizontal="center" vertical="center" wrapText="1"/>
    </xf>
    <xf numFmtId="1" fontId="13" fillId="0" borderId="33" xfId="1" applyNumberFormat="1" applyFont="1" applyBorder="1" applyAlignment="1">
      <alignment horizontal="center" vertical="center" wrapText="1"/>
    </xf>
    <xf numFmtId="1" fontId="13" fillId="0" borderId="53" xfId="1" applyNumberFormat="1" applyFont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/>
    </xf>
    <xf numFmtId="0" fontId="23" fillId="4" borderId="42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5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71" fillId="3" borderId="0" xfId="0" applyFont="1" applyFill="1" applyAlignment="1">
      <alignment horizontal="center"/>
    </xf>
    <xf numFmtId="1" fontId="27" fillId="0" borderId="0" xfId="1" applyNumberFormat="1" applyFont="1" applyBorder="1" applyAlignment="1">
      <alignment horizontal="center" vertical="center" wrapText="1"/>
    </xf>
    <xf numFmtId="0" fontId="71" fillId="3" borderId="0" xfId="0" applyFont="1" applyFill="1" applyAlignment="1">
      <alignment horizontal="center" vertical="center"/>
    </xf>
    <xf numFmtId="0" fontId="58" fillId="4" borderId="15" xfId="0" applyFont="1" applyFill="1" applyBorder="1" applyAlignment="1">
      <alignment horizontal="center" vertical="center"/>
    </xf>
    <xf numFmtId="0" fontId="58" fillId="4" borderId="42" xfId="0" applyFont="1" applyFill="1" applyBorder="1" applyAlignment="1">
      <alignment horizontal="center" vertical="center"/>
    </xf>
    <xf numFmtId="0" fontId="58" fillId="4" borderId="3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/>
    </xf>
    <xf numFmtId="0" fontId="29" fillId="3" borderId="41" xfId="0" applyFont="1" applyFill="1" applyBorder="1" applyAlignment="1">
      <alignment horizontal="center"/>
    </xf>
    <xf numFmtId="0" fontId="29" fillId="3" borderId="15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60" fillId="4" borderId="15" xfId="0" applyFont="1" applyFill="1" applyBorder="1" applyAlignment="1">
      <alignment horizontal="center" vertical="center"/>
    </xf>
    <xf numFmtId="0" fontId="60" fillId="4" borderId="42" xfId="0" applyFont="1" applyFill="1" applyBorder="1" applyAlignment="1">
      <alignment horizontal="center" vertical="center"/>
    </xf>
    <xf numFmtId="0" fontId="60" fillId="4" borderId="34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1" fontId="13" fillId="0" borderId="54" xfId="1" applyNumberFormat="1" applyFont="1" applyBorder="1" applyAlignment="1">
      <alignment horizontal="center" vertical="center" wrapText="1"/>
    </xf>
    <xf numFmtId="1" fontId="13" fillId="0" borderId="55" xfId="1" applyNumberFormat="1" applyFont="1" applyBorder="1" applyAlignment="1">
      <alignment horizontal="center" vertical="center" wrapText="1"/>
    </xf>
    <xf numFmtId="1" fontId="13" fillId="0" borderId="56" xfId="1" applyNumberFormat="1" applyFont="1" applyBorder="1" applyAlignment="1">
      <alignment horizontal="center" vertical="center" wrapText="1"/>
    </xf>
    <xf numFmtId="1" fontId="13" fillId="0" borderId="32" xfId="1" applyNumberFormat="1" applyFont="1" applyBorder="1" applyAlignment="1">
      <alignment horizontal="center" vertical="center" wrapText="1"/>
    </xf>
    <xf numFmtId="1" fontId="13" fillId="0" borderId="31" xfId="1" applyNumberFormat="1" applyFont="1" applyBorder="1" applyAlignment="1">
      <alignment horizontal="center" vertical="center" wrapText="1"/>
    </xf>
    <xf numFmtId="1" fontId="13" fillId="0" borderId="46" xfId="1" applyNumberFormat="1" applyFont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58" fillId="4" borderId="15" xfId="0" applyFont="1" applyFill="1" applyBorder="1" applyAlignment="1">
      <alignment horizontal="center"/>
    </xf>
    <xf numFmtId="0" fontId="58" fillId="4" borderId="42" xfId="0" applyFont="1" applyFill="1" applyBorder="1" applyAlignment="1">
      <alignment horizontal="center"/>
    </xf>
    <xf numFmtId="0" fontId="58" fillId="4" borderId="3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30" fillId="4" borderId="40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2" fillId="3" borderId="15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68" fillId="4" borderId="0" xfId="0" applyFont="1" applyFill="1" applyAlignment="1">
      <alignment horizontal="center" vertical="center"/>
    </xf>
    <xf numFmtId="0" fontId="51" fillId="0" borderId="43" xfId="0" applyFont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49" fillId="5" borderId="15" xfId="0" applyFont="1" applyFill="1" applyBorder="1" applyAlignment="1">
      <alignment horizontal="center" vertical="center"/>
    </xf>
    <xf numFmtId="0" fontId="49" fillId="5" borderId="42" xfId="0" applyFont="1" applyFill="1" applyBorder="1" applyAlignment="1">
      <alignment horizontal="center" vertical="center"/>
    </xf>
    <xf numFmtId="0" fontId="49" fillId="5" borderId="34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340995</xdr:colOff>
      <xdr:row>1</xdr:row>
      <xdr:rowOff>342899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6415" cy="4800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0</xdr:rowOff>
    </xdr:from>
    <xdr:to>
      <xdr:col>2</xdr:col>
      <xdr:colOff>609599</xdr:colOff>
      <xdr:row>1</xdr:row>
      <xdr:rowOff>363855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4" y="62865"/>
          <a:ext cx="1922145" cy="6686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186688</xdr:colOff>
      <xdr:row>0</xdr:row>
      <xdr:rowOff>0</xdr:rowOff>
    </xdr:from>
    <xdr:to>
      <xdr:col>2</xdr:col>
      <xdr:colOff>640080</xdr:colOff>
      <xdr:row>1</xdr:row>
      <xdr:rowOff>415289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68" y="0"/>
          <a:ext cx="1870712" cy="5753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</xdr:colOff>
      <xdr:row>0</xdr:row>
      <xdr:rowOff>30480</xdr:rowOff>
    </xdr:from>
    <xdr:to>
      <xdr:col>2</xdr:col>
      <xdr:colOff>539115</xdr:colOff>
      <xdr:row>1</xdr:row>
      <xdr:rowOff>386715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" y="30480"/>
          <a:ext cx="1836420" cy="5924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0</xdr:rowOff>
    </xdr:from>
    <xdr:to>
      <xdr:col>2</xdr:col>
      <xdr:colOff>144780</xdr:colOff>
      <xdr:row>1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4" y="0"/>
          <a:ext cx="1438276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0</xdr:rowOff>
    </xdr:from>
    <xdr:to>
      <xdr:col>2</xdr:col>
      <xdr:colOff>581025</xdr:colOff>
      <xdr:row>1</xdr:row>
      <xdr:rowOff>308609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" y="114301"/>
          <a:ext cx="1866901" cy="5810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590550</xdr:colOff>
      <xdr:row>1</xdr:row>
      <xdr:rowOff>390525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" y="0"/>
          <a:ext cx="1845945" cy="59626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9525</xdr:rowOff>
    </xdr:from>
    <xdr:to>
      <xdr:col>2</xdr:col>
      <xdr:colOff>266699</xdr:colOff>
      <xdr:row>1</xdr:row>
      <xdr:rowOff>428625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"/>
          <a:ext cx="1651635" cy="5562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377190</xdr:colOff>
      <xdr:row>1</xdr:row>
      <xdr:rowOff>295274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" y="0"/>
          <a:ext cx="1807845" cy="5772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9525</xdr:rowOff>
    </xdr:from>
    <xdr:to>
      <xdr:col>2</xdr:col>
      <xdr:colOff>552450</xdr:colOff>
      <xdr:row>1</xdr:row>
      <xdr:rowOff>419100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"/>
          <a:ext cx="1937386" cy="54673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0</xdr:rowOff>
    </xdr:from>
    <xdr:to>
      <xdr:col>2</xdr:col>
      <xdr:colOff>409574</xdr:colOff>
      <xdr:row>1</xdr:row>
      <xdr:rowOff>371474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4" y="0"/>
          <a:ext cx="1703070" cy="577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457200</xdr:colOff>
      <xdr:row>1</xdr:row>
      <xdr:rowOff>323469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" y="0"/>
          <a:ext cx="1735455" cy="53682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28574</xdr:colOff>
      <xdr:row>1</xdr:row>
      <xdr:rowOff>432816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50"/>
          <a:ext cx="1971674" cy="6309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0</xdr:colOff>
      <xdr:row>1</xdr:row>
      <xdr:rowOff>399669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71650" cy="542544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29</xdr:row>
      <xdr:rowOff>152400</xdr:rowOff>
    </xdr:from>
    <xdr:to>
      <xdr:col>1</xdr:col>
      <xdr:colOff>7620</xdr:colOff>
      <xdr:row>30</xdr:row>
      <xdr:rowOff>414909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040880"/>
          <a:ext cx="1828800" cy="5368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287655</xdr:colOff>
      <xdr:row>1</xdr:row>
      <xdr:rowOff>314325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933575" cy="520065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</xdr:colOff>
      <xdr:row>33</xdr:row>
      <xdr:rowOff>106681</xdr:rowOff>
    </xdr:from>
    <xdr:to>
      <xdr:col>2</xdr:col>
      <xdr:colOff>434340</xdr:colOff>
      <xdr:row>34</xdr:row>
      <xdr:rowOff>464821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" y="7894321"/>
          <a:ext cx="2200275" cy="601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</xdr:colOff>
      <xdr:row>0</xdr:row>
      <xdr:rowOff>0</xdr:rowOff>
    </xdr:from>
    <xdr:to>
      <xdr:col>2</xdr:col>
      <xdr:colOff>464820</xdr:colOff>
      <xdr:row>1</xdr:row>
      <xdr:rowOff>350520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" y="0"/>
          <a:ext cx="2059305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398145</xdr:colOff>
      <xdr:row>33</xdr:row>
      <xdr:rowOff>123825</xdr:rowOff>
    </xdr:from>
    <xdr:to>
      <xdr:col>2</xdr:col>
      <xdr:colOff>381000</xdr:colOff>
      <xdr:row>34</xdr:row>
      <xdr:rowOff>464820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" y="7911465"/>
          <a:ext cx="1895475" cy="584835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</xdr:colOff>
      <xdr:row>33</xdr:row>
      <xdr:rowOff>106681</xdr:rowOff>
    </xdr:from>
    <xdr:to>
      <xdr:col>2</xdr:col>
      <xdr:colOff>434340</xdr:colOff>
      <xdr:row>34</xdr:row>
      <xdr:rowOff>464821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" y="7879081"/>
          <a:ext cx="2200275" cy="60198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1</xdr:rowOff>
    </xdr:from>
    <xdr:to>
      <xdr:col>3</xdr:col>
      <xdr:colOff>15239</xdr:colOff>
      <xdr:row>1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1"/>
          <a:ext cx="1663065" cy="502919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32</xdr:row>
      <xdr:rowOff>129540</xdr:rowOff>
    </xdr:from>
    <xdr:ext cx="2030730" cy="59245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627620"/>
          <a:ext cx="2030730" cy="592454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</xdr:colOff>
      <xdr:row>0</xdr:row>
      <xdr:rowOff>0</xdr:rowOff>
    </xdr:from>
    <xdr:to>
      <xdr:col>3</xdr:col>
      <xdr:colOff>297180</xdr:colOff>
      <xdr:row>1</xdr:row>
      <xdr:rowOff>1271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" y="22860"/>
          <a:ext cx="1983105" cy="483871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234314</xdr:colOff>
      <xdr:row>34</xdr:row>
      <xdr:rowOff>47626</xdr:rowOff>
    </xdr:from>
    <xdr:to>
      <xdr:col>3</xdr:col>
      <xdr:colOff>617220</xdr:colOff>
      <xdr:row>35</xdr:row>
      <xdr:rowOff>373380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" y="7667626"/>
          <a:ext cx="2310766" cy="56197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</xdr:colOff>
      <xdr:row>0</xdr:row>
      <xdr:rowOff>0</xdr:rowOff>
    </xdr:from>
    <xdr:to>
      <xdr:col>3</xdr:col>
      <xdr:colOff>22860</xdr:colOff>
      <xdr:row>1</xdr:row>
      <xdr:rowOff>1271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708785" cy="488951"/>
        </a:xfrm>
        <a:prstGeom prst="rect">
          <a:avLst/>
        </a:prstGeom>
      </xdr:spPr>
    </xdr:pic>
    <xdr:clientData/>
  </xdr:twoCellAnchor>
  <xdr:twoCellAnchor editAs="oneCell">
    <xdr:from>
      <xdr:col>1</xdr:col>
      <xdr:colOff>211454</xdr:colOff>
      <xdr:row>32</xdr:row>
      <xdr:rowOff>129540</xdr:rowOff>
    </xdr:from>
    <xdr:to>
      <xdr:col>3</xdr:col>
      <xdr:colOff>160020</xdr:colOff>
      <xdr:row>34</xdr:row>
      <xdr:rowOff>13334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4" y="7307580"/>
          <a:ext cx="1876426" cy="56197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</xdr:colOff>
      <xdr:row>0</xdr:row>
      <xdr:rowOff>0</xdr:rowOff>
    </xdr:from>
    <xdr:to>
      <xdr:col>2</xdr:col>
      <xdr:colOff>922020</xdr:colOff>
      <xdr:row>1</xdr:row>
      <xdr:rowOff>1271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503045" cy="488951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234314</xdr:colOff>
      <xdr:row>33</xdr:row>
      <xdr:rowOff>160020</xdr:rowOff>
    </xdr:from>
    <xdr:to>
      <xdr:col>3</xdr:col>
      <xdr:colOff>693420</xdr:colOff>
      <xdr:row>35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4" y="7536180"/>
          <a:ext cx="2386966" cy="5562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3</xdr:col>
      <xdr:colOff>236220</xdr:colOff>
      <xdr:row>1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884045" cy="443864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32</xdr:row>
      <xdr:rowOff>129540</xdr:rowOff>
    </xdr:from>
    <xdr:ext cx="2030730" cy="59245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627620"/>
          <a:ext cx="2030730" cy="592454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3</xdr:col>
      <xdr:colOff>449580</xdr:colOff>
      <xdr:row>1</xdr:row>
      <xdr:rowOff>22860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2097405" cy="480060"/>
        </a:xfrm>
        <a:prstGeom prst="rect">
          <a:avLst/>
        </a:prstGeom>
      </xdr:spPr>
    </xdr:pic>
    <xdr:clientData/>
  </xdr:twoCellAnchor>
  <xdr:oneCellAnchor>
    <xdr:from>
      <xdr:col>1</xdr:col>
      <xdr:colOff>26670</xdr:colOff>
      <xdr:row>32</xdr:row>
      <xdr:rowOff>106680</xdr:rowOff>
    </xdr:from>
    <xdr:ext cx="2236470" cy="51816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" y="7680960"/>
          <a:ext cx="2236470" cy="51816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95248</xdr:colOff>
      <xdr:row>0</xdr:row>
      <xdr:rowOff>0</xdr:rowOff>
    </xdr:from>
    <xdr:to>
      <xdr:col>2</xdr:col>
      <xdr:colOff>784859</xdr:colOff>
      <xdr:row>1</xdr:row>
      <xdr:rowOff>384809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28" y="0"/>
          <a:ext cx="2106931" cy="57530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373380</xdr:colOff>
      <xdr:row>1</xdr:row>
      <xdr:rowOff>358140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084071" cy="56388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30</xdr:row>
      <xdr:rowOff>38100</xdr:rowOff>
    </xdr:from>
    <xdr:to>
      <xdr:col>2</xdr:col>
      <xdr:colOff>594360</xdr:colOff>
      <xdr:row>31</xdr:row>
      <xdr:rowOff>312420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7734300"/>
          <a:ext cx="2190751" cy="5562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1</xdr:rowOff>
    </xdr:from>
    <xdr:to>
      <xdr:col>3</xdr:col>
      <xdr:colOff>464820</xdr:colOff>
      <xdr:row>1</xdr:row>
      <xdr:rowOff>22860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1"/>
          <a:ext cx="2112646" cy="457199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32</xdr:row>
      <xdr:rowOff>129540</xdr:rowOff>
    </xdr:from>
    <xdr:ext cx="2030730" cy="59245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627620"/>
          <a:ext cx="2030730" cy="59245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510540</xdr:colOff>
      <xdr:row>1</xdr:row>
      <xdr:rowOff>312420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221231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163829</xdr:colOff>
      <xdr:row>30</xdr:row>
      <xdr:rowOff>129540</xdr:rowOff>
    </xdr:from>
    <xdr:to>
      <xdr:col>2</xdr:col>
      <xdr:colOff>472440</xdr:colOff>
      <xdr:row>31</xdr:row>
      <xdr:rowOff>335280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" y="7086600"/>
          <a:ext cx="2152651" cy="48768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3</xdr:col>
      <xdr:colOff>312420</xdr:colOff>
      <xdr:row>1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960245" cy="443864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32</xdr:row>
      <xdr:rowOff>129540</xdr:rowOff>
    </xdr:from>
    <xdr:ext cx="2030730" cy="592454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627620"/>
          <a:ext cx="2030730" cy="592454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327660</xdr:colOff>
      <xdr:row>1</xdr:row>
      <xdr:rowOff>274320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038351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31</xdr:row>
      <xdr:rowOff>60960</xdr:rowOff>
    </xdr:from>
    <xdr:to>
      <xdr:col>2</xdr:col>
      <xdr:colOff>441960</xdr:colOff>
      <xdr:row>32</xdr:row>
      <xdr:rowOff>304800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6682740"/>
          <a:ext cx="2228851" cy="52578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</xdr:colOff>
      <xdr:row>0</xdr:row>
      <xdr:rowOff>0</xdr:rowOff>
    </xdr:from>
    <xdr:to>
      <xdr:col>3</xdr:col>
      <xdr:colOff>182880</xdr:colOff>
      <xdr:row>1</xdr:row>
      <xdr:rowOff>1271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868805" cy="488951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234314</xdr:colOff>
      <xdr:row>34</xdr:row>
      <xdr:rowOff>47626</xdr:rowOff>
    </xdr:from>
    <xdr:to>
      <xdr:col>3</xdr:col>
      <xdr:colOff>784860</xdr:colOff>
      <xdr:row>36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4" y="7637146"/>
          <a:ext cx="2478406" cy="66865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396240</xdr:colOff>
      <xdr:row>1</xdr:row>
      <xdr:rowOff>297180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106931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31</xdr:row>
      <xdr:rowOff>38100</xdr:rowOff>
    </xdr:from>
    <xdr:to>
      <xdr:col>2</xdr:col>
      <xdr:colOff>594360</xdr:colOff>
      <xdr:row>32</xdr:row>
      <xdr:rowOff>304800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7109460"/>
          <a:ext cx="2190751" cy="54864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1</xdr:rowOff>
    </xdr:from>
    <xdr:to>
      <xdr:col>3</xdr:col>
      <xdr:colOff>152400</xdr:colOff>
      <xdr:row>1</xdr:row>
      <xdr:rowOff>30480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1"/>
          <a:ext cx="1800226" cy="464819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32</xdr:row>
      <xdr:rowOff>129540</xdr:rowOff>
    </xdr:from>
    <xdr:ext cx="2030730" cy="59245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627620"/>
          <a:ext cx="2030730" cy="592454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</xdr:colOff>
      <xdr:row>0</xdr:row>
      <xdr:rowOff>0</xdr:rowOff>
    </xdr:from>
    <xdr:to>
      <xdr:col>3</xdr:col>
      <xdr:colOff>419100</xdr:colOff>
      <xdr:row>1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2105025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34</xdr:row>
      <xdr:rowOff>99060</xdr:rowOff>
    </xdr:from>
    <xdr:to>
      <xdr:col>3</xdr:col>
      <xdr:colOff>525780</xdr:colOff>
      <xdr:row>35</xdr:row>
      <xdr:rowOff>312420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" y="7467600"/>
          <a:ext cx="2234566" cy="4191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1</xdr:rowOff>
    </xdr:from>
    <xdr:to>
      <xdr:col>3</xdr:col>
      <xdr:colOff>190500</xdr:colOff>
      <xdr:row>0</xdr:row>
      <xdr:rowOff>388620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1"/>
          <a:ext cx="1838326" cy="388619"/>
        </a:xfrm>
        <a:prstGeom prst="rect">
          <a:avLst/>
        </a:prstGeom>
      </xdr:spPr>
    </xdr:pic>
    <xdr:clientData/>
  </xdr:twoCellAnchor>
  <xdr:oneCellAnchor>
    <xdr:from>
      <xdr:col>1</xdr:col>
      <xdr:colOff>148590</xdr:colOff>
      <xdr:row>33</xdr:row>
      <xdr:rowOff>15240</xdr:rowOff>
    </xdr:from>
    <xdr:ext cx="2030730" cy="49530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" y="7147560"/>
          <a:ext cx="2030730" cy="4953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2</xdr:col>
      <xdr:colOff>504825</xdr:colOff>
      <xdr:row>1</xdr:row>
      <xdr:rowOff>384810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0"/>
          <a:ext cx="1861186" cy="52959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2</xdr:col>
      <xdr:colOff>396240</xdr:colOff>
      <xdr:row>1</xdr:row>
      <xdr:rowOff>259080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0"/>
          <a:ext cx="2106931" cy="4648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209549</xdr:colOff>
      <xdr:row>31</xdr:row>
      <xdr:rowOff>137160</xdr:rowOff>
    </xdr:from>
    <xdr:to>
      <xdr:col>2</xdr:col>
      <xdr:colOff>419100</xdr:colOff>
      <xdr:row>32</xdr:row>
      <xdr:rowOff>388620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7208520"/>
          <a:ext cx="2053591" cy="5334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2</xdr:col>
      <xdr:colOff>57149</xdr:colOff>
      <xdr:row>2</xdr:row>
      <xdr:rowOff>152019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0"/>
          <a:ext cx="2028825" cy="54254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35</xdr:row>
      <xdr:rowOff>95250</xdr:rowOff>
    </xdr:from>
    <xdr:to>
      <xdr:col>1</xdr:col>
      <xdr:colOff>762000</xdr:colOff>
      <xdr:row>37</xdr:row>
      <xdr:rowOff>72390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7581900"/>
          <a:ext cx="1743076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381000</xdr:colOff>
      <xdr:row>1</xdr:row>
      <xdr:rowOff>409194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37360" cy="5387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0</xdr:rowOff>
    </xdr:from>
    <xdr:to>
      <xdr:col>2</xdr:col>
      <xdr:colOff>285751</xdr:colOff>
      <xdr:row>1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0"/>
          <a:ext cx="1794510" cy="586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306705</xdr:colOff>
      <xdr:row>1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68805" cy="579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600" cy="701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0</xdr:rowOff>
    </xdr:from>
    <xdr:to>
      <xdr:col>2</xdr:col>
      <xdr:colOff>472439</xdr:colOff>
      <xdr:row>1</xdr:row>
      <xdr:rowOff>417195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0"/>
          <a:ext cx="1682115" cy="622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-manager3@vip-master.ua" TargetMode="External"/><Relationship Id="rId2" Type="http://schemas.openxmlformats.org/officeDocument/2006/relationships/hyperlink" Target="mailto:sales-manager2@vip-master.ua" TargetMode="External"/><Relationship Id="rId1" Type="http://schemas.openxmlformats.org/officeDocument/2006/relationships/hyperlink" Target="http://www.vip-master.ua/" TargetMode="External"/><Relationship Id="rId4" Type="http://schemas.openxmlformats.org/officeDocument/2006/relationships/hyperlink" Target="mailto:sales-manager4@vip-master.u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2"/>
  <sheetViews>
    <sheetView zoomScaleNormal="100" workbookViewId="0">
      <selection activeCell="F7" sqref="F7"/>
    </sheetView>
  </sheetViews>
  <sheetFormatPr defaultRowHeight="15.5" x14ac:dyDescent="0.35"/>
  <cols>
    <col min="1" max="1" width="1.36328125" customWidth="1"/>
    <col min="2" max="2" width="19.90625" style="1" customWidth="1"/>
    <col min="3" max="3" width="14.08984375" customWidth="1"/>
    <col min="4" max="4" width="11.453125" hidden="1" customWidth="1"/>
    <col min="5" max="5" width="11.453125" customWidth="1"/>
    <col min="6" max="6" width="6.453125" customWidth="1"/>
    <col min="7" max="7" width="20" customWidth="1"/>
    <col min="8" max="8" width="14.453125" customWidth="1"/>
    <col min="9" max="9" width="11.453125" hidden="1" customWidth="1"/>
    <col min="10" max="10" width="11.453125" customWidth="1"/>
  </cols>
  <sheetData>
    <row r="1" spans="1:11" ht="11.25" customHeight="1" thickBot="1" x14ac:dyDescent="0.35"/>
    <row r="2" spans="1:11" ht="34.5" customHeight="1" thickBot="1" x14ac:dyDescent="1.45">
      <c r="A2" s="44" t="s">
        <v>215</v>
      </c>
      <c r="B2" s="585" t="s">
        <v>1067</v>
      </c>
      <c r="C2" s="586"/>
      <c r="D2" s="586"/>
      <c r="E2" s="586"/>
      <c r="F2" s="586"/>
      <c r="G2" s="586"/>
      <c r="H2" s="586"/>
      <c r="I2" s="587"/>
      <c r="J2" s="429">
        <v>0</v>
      </c>
    </row>
    <row r="3" spans="1:11" ht="17.2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.75" customHeight="1" x14ac:dyDescent="0.3">
      <c r="B5" s="9"/>
      <c r="C5" s="10"/>
      <c r="D5" s="415"/>
      <c r="E5" s="424"/>
      <c r="G5" s="76"/>
      <c r="H5" s="119"/>
      <c r="I5" s="420"/>
      <c r="J5" s="426"/>
    </row>
    <row r="6" spans="1:11" ht="18" customHeight="1" x14ac:dyDescent="0.35">
      <c r="B6" s="204" t="s">
        <v>87</v>
      </c>
      <c r="C6" s="206" t="s">
        <v>518</v>
      </c>
      <c r="D6" s="416">
        <v>632</v>
      </c>
      <c r="E6" s="427">
        <f>D6+(D6*J$2%)</f>
        <v>632</v>
      </c>
      <c r="F6" s="53"/>
      <c r="G6" s="204" t="s">
        <v>106</v>
      </c>
      <c r="H6" s="206" t="s">
        <v>518</v>
      </c>
      <c r="I6" s="416">
        <v>531</v>
      </c>
      <c r="J6" s="427">
        <f>I6+(I6*J$2%)</f>
        <v>531</v>
      </c>
      <c r="K6" s="53"/>
    </row>
    <row r="7" spans="1:11" ht="18" customHeight="1" x14ac:dyDescent="0.35">
      <c r="B7" s="189" t="s">
        <v>88</v>
      </c>
      <c r="C7" s="206" t="s">
        <v>518</v>
      </c>
      <c r="D7" s="417">
        <v>678</v>
      </c>
      <c r="E7" s="427">
        <f t="shared" ref="E7:E32" si="0">D7+(D7*J$2%)</f>
        <v>678</v>
      </c>
      <c r="F7" s="53"/>
      <c r="G7" s="204" t="s">
        <v>107</v>
      </c>
      <c r="H7" s="206" t="s">
        <v>518</v>
      </c>
      <c r="I7" s="416">
        <v>949</v>
      </c>
      <c r="J7" s="427">
        <f t="shared" ref="J7:J32" si="1">I7+(I7*J$2%)</f>
        <v>949</v>
      </c>
      <c r="K7" s="53"/>
    </row>
    <row r="8" spans="1:11" ht="18" customHeight="1" x14ac:dyDescent="0.35">
      <c r="B8" s="189" t="s">
        <v>90</v>
      </c>
      <c r="C8" s="206" t="s">
        <v>518</v>
      </c>
      <c r="D8" s="417">
        <v>810</v>
      </c>
      <c r="E8" s="427">
        <f t="shared" si="0"/>
        <v>810</v>
      </c>
      <c r="F8" s="53"/>
      <c r="G8" s="189" t="s">
        <v>108</v>
      </c>
      <c r="H8" s="206" t="s">
        <v>518</v>
      </c>
      <c r="I8" s="417">
        <v>949</v>
      </c>
      <c r="J8" s="427">
        <f t="shared" si="1"/>
        <v>949</v>
      </c>
      <c r="K8" s="53"/>
    </row>
    <row r="9" spans="1:11" ht="18" customHeight="1" x14ac:dyDescent="0.35">
      <c r="B9" s="189" t="s">
        <v>246</v>
      </c>
      <c r="C9" s="206" t="s">
        <v>518</v>
      </c>
      <c r="D9" s="418">
        <v>793</v>
      </c>
      <c r="E9" s="427">
        <f t="shared" si="0"/>
        <v>793</v>
      </c>
      <c r="F9" s="53"/>
      <c r="G9" s="189" t="s">
        <v>109</v>
      </c>
      <c r="H9" s="206" t="s">
        <v>518</v>
      </c>
      <c r="I9" s="417">
        <v>1071</v>
      </c>
      <c r="J9" s="427">
        <f t="shared" si="1"/>
        <v>1071</v>
      </c>
      <c r="K9" s="53"/>
    </row>
    <row r="10" spans="1:11" ht="18" customHeight="1" x14ac:dyDescent="0.35">
      <c r="B10" s="189" t="s">
        <v>247</v>
      </c>
      <c r="C10" s="206" t="s">
        <v>518</v>
      </c>
      <c r="D10" s="418">
        <v>1011</v>
      </c>
      <c r="E10" s="427">
        <f t="shared" si="0"/>
        <v>1011</v>
      </c>
      <c r="F10" s="53"/>
      <c r="G10" s="189" t="s">
        <v>503</v>
      </c>
      <c r="H10" s="206" t="s">
        <v>518</v>
      </c>
      <c r="I10" s="417">
        <v>1212</v>
      </c>
      <c r="J10" s="427">
        <f t="shared" si="1"/>
        <v>1212</v>
      </c>
      <c r="K10" s="53"/>
    </row>
    <row r="11" spans="1:11" ht="18" customHeight="1" x14ac:dyDescent="0.35">
      <c r="B11" s="189" t="s">
        <v>89</v>
      </c>
      <c r="C11" s="206" t="s">
        <v>518</v>
      </c>
      <c r="D11" s="417">
        <v>854</v>
      </c>
      <c r="E11" s="427">
        <f t="shared" si="0"/>
        <v>854</v>
      </c>
      <c r="F11" s="53"/>
      <c r="G11" s="189" t="s">
        <v>504</v>
      </c>
      <c r="H11" s="206" t="s">
        <v>518</v>
      </c>
      <c r="I11" s="417">
        <v>1580</v>
      </c>
      <c r="J11" s="427">
        <f t="shared" si="1"/>
        <v>1580</v>
      </c>
      <c r="K11" s="53"/>
    </row>
    <row r="12" spans="1:11" ht="18" customHeight="1" x14ac:dyDescent="0.35">
      <c r="B12" s="189" t="s">
        <v>293</v>
      </c>
      <c r="C12" s="206" t="s">
        <v>518</v>
      </c>
      <c r="D12" s="417">
        <v>1024</v>
      </c>
      <c r="E12" s="427">
        <f t="shared" si="0"/>
        <v>1024</v>
      </c>
      <c r="F12" s="53"/>
      <c r="G12" s="189" t="s">
        <v>110</v>
      </c>
      <c r="H12" s="206" t="s">
        <v>518</v>
      </c>
      <c r="I12" s="417">
        <v>1896</v>
      </c>
      <c r="J12" s="427">
        <f t="shared" si="1"/>
        <v>1896</v>
      </c>
      <c r="K12" s="53"/>
    </row>
    <row r="13" spans="1:11" ht="18" customHeight="1" x14ac:dyDescent="0.35">
      <c r="B13" s="189" t="s">
        <v>91</v>
      </c>
      <c r="C13" s="206" t="s">
        <v>518</v>
      </c>
      <c r="D13" s="417">
        <v>750</v>
      </c>
      <c r="E13" s="427">
        <f t="shared" si="0"/>
        <v>750</v>
      </c>
      <c r="F13" s="53"/>
      <c r="G13" s="189" t="s">
        <v>111</v>
      </c>
      <c r="H13" s="206" t="s">
        <v>518</v>
      </c>
      <c r="I13" s="417">
        <v>2425</v>
      </c>
      <c r="J13" s="427">
        <f t="shared" si="1"/>
        <v>2425</v>
      </c>
      <c r="K13" s="53"/>
    </row>
    <row r="14" spans="1:11" ht="18" customHeight="1" x14ac:dyDescent="0.35">
      <c r="B14" s="189" t="s">
        <v>92</v>
      </c>
      <c r="C14" s="206" t="s">
        <v>518</v>
      </c>
      <c r="D14" s="417">
        <v>949</v>
      </c>
      <c r="E14" s="427">
        <f t="shared" si="0"/>
        <v>949</v>
      </c>
      <c r="F14" s="53"/>
      <c r="G14" s="189" t="s">
        <v>145</v>
      </c>
      <c r="H14" s="206" t="s">
        <v>518</v>
      </c>
      <c r="I14" s="418">
        <v>316</v>
      </c>
      <c r="J14" s="427">
        <f t="shared" si="1"/>
        <v>316</v>
      </c>
      <c r="K14" s="53"/>
    </row>
    <row r="15" spans="1:11" ht="18" customHeight="1" x14ac:dyDescent="0.35">
      <c r="B15" s="189" t="s">
        <v>93</v>
      </c>
      <c r="C15" s="206" t="s">
        <v>518</v>
      </c>
      <c r="D15" s="417">
        <v>1212</v>
      </c>
      <c r="E15" s="427">
        <f t="shared" si="0"/>
        <v>1212</v>
      </c>
      <c r="F15" s="53"/>
      <c r="G15" s="189" t="s">
        <v>112</v>
      </c>
      <c r="H15" s="206" t="s">
        <v>518</v>
      </c>
      <c r="I15" s="417">
        <v>615</v>
      </c>
      <c r="J15" s="427">
        <f t="shared" si="1"/>
        <v>615</v>
      </c>
      <c r="K15" s="53"/>
    </row>
    <row r="16" spans="1:11" ht="18" customHeight="1" x14ac:dyDescent="0.35">
      <c r="B16" s="189" t="s">
        <v>94</v>
      </c>
      <c r="C16" s="206" t="s">
        <v>518</v>
      </c>
      <c r="D16" s="417">
        <v>1000</v>
      </c>
      <c r="E16" s="427">
        <f t="shared" si="0"/>
        <v>1000</v>
      </c>
      <c r="F16" s="53"/>
      <c r="G16" s="189" t="s">
        <v>113</v>
      </c>
      <c r="H16" s="206" t="s">
        <v>518</v>
      </c>
      <c r="I16" s="417">
        <v>1265</v>
      </c>
      <c r="J16" s="427">
        <f t="shared" si="1"/>
        <v>1265</v>
      </c>
      <c r="K16" s="53"/>
    </row>
    <row r="17" spans="2:11" ht="18" customHeight="1" x14ac:dyDescent="0.35">
      <c r="B17" s="189" t="s">
        <v>95</v>
      </c>
      <c r="C17" s="206" t="s">
        <v>518</v>
      </c>
      <c r="D17" s="417">
        <v>1265</v>
      </c>
      <c r="E17" s="427">
        <f t="shared" si="0"/>
        <v>1265</v>
      </c>
      <c r="F17" s="53"/>
      <c r="G17" s="189" t="s">
        <v>505</v>
      </c>
      <c r="H17" s="206" t="s">
        <v>518</v>
      </c>
      <c r="I17" s="417">
        <v>1615</v>
      </c>
      <c r="J17" s="427">
        <f t="shared" si="1"/>
        <v>1615</v>
      </c>
      <c r="K17" s="53"/>
    </row>
    <row r="18" spans="2:11" ht="18" customHeight="1" x14ac:dyDescent="0.35">
      <c r="B18" s="189" t="s">
        <v>96</v>
      </c>
      <c r="C18" s="206" t="s">
        <v>518</v>
      </c>
      <c r="D18" s="417">
        <v>1617</v>
      </c>
      <c r="E18" s="427">
        <f t="shared" si="0"/>
        <v>1617</v>
      </c>
      <c r="F18" s="53"/>
      <c r="G18" s="189" t="s">
        <v>248</v>
      </c>
      <c r="H18" s="206" t="s">
        <v>518</v>
      </c>
      <c r="I18" s="418">
        <v>404</v>
      </c>
      <c r="J18" s="427">
        <f t="shared" si="1"/>
        <v>404</v>
      </c>
      <c r="K18" s="53"/>
    </row>
    <row r="19" spans="2:11" ht="18" customHeight="1" x14ac:dyDescent="0.35">
      <c r="B19" s="189" t="s">
        <v>97</v>
      </c>
      <c r="C19" s="206" t="s">
        <v>518</v>
      </c>
      <c r="D19" s="417">
        <v>1423</v>
      </c>
      <c r="E19" s="427">
        <f t="shared" si="0"/>
        <v>1423</v>
      </c>
      <c r="F19" s="53"/>
      <c r="G19" s="189" t="s">
        <v>114</v>
      </c>
      <c r="H19" s="206" t="s">
        <v>518</v>
      </c>
      <c r="I19" s="417">
        <v>1045</v>
      </c>
      <c r="J19" s="427">
        <f t="shared" si="1"/>
        <v>1045</v>
      </c>
      <c r="K19" s="53"/>
    </row>
    <row r="20" spans="2:11" ht="18" customHeight="1" x14ac:dyDescent="0.35">
      <c r="B20" s="189" t="s">
        <v>98</v>
      </c>
      <c r="C20" s="206" t="s">
        <v>518</v>
      </c>
      <c r="D20" s="417">
        <v>1818</v>
      </c>
      <c r="E20" s="427">
        <f t="shared" si="0"/>
        <v>1818</v>
      </c>
      <c r="F20" s="53"/>
      <c r="G20" s="189" t="s">
        <v>115</v>
      </c>
      <c r="H20" s="206" t="s">
        <v>518</v>
      </c>
      <c r="I20" s="417">
        <v>1087</v>
      </c>
      <c r="J20" s="427">
        <f t="shared" si="1"/>
        <v>1087</v>
      </c>
      <c r="K20" s="53"/>
    </row>
    <row r="21" spans="2:11" ht="18" customHeight="1" x14ac:dyDescent="0.35">
      <c r="B21" s="189" t="s">
        <v>99</v>
      </c>
      <c r="C21" s="206" t="s">
        <v>518</v>
      </c>
      <c r="D21" s="417">
        <v>163</v>
      </c>
      <c r="E21" s="427">
        <f t="shared" si="0"/>
        <v>163</v>
      </c>
      <c r="F21" s="53"/>
      <c r="G21" s="189" t="s">
        <v>116</v>
      </c>
      <c r="H21" s="206" t="s">
        <v>518</v>
      </c>
      <c r="I21" s="417">
        <v>1393</v>
      </c>
      <c r="J21" s="427">
        <f t="shared" si="1"/>
        <v>1393</v>
      </c>
      <c r="K21" s="53"/>
    </row>
    <row r="22" spans="2:11" ht="18" customHeight="1" x14ac:dyDescent="0.35">
      <c r="B22" s="189" t="s">
        <v>100</v>
      </c>
      <c r="C22" s="206" t="s">
        <v>518</v>
      </c>
      <c r="D22" s="417">
        <v>173</v>
      </c>
      <c r="E22" s="427">
        <f t="shared" si="0"/>
        <v>173</v>
      </c>
      <c r="F22" s="53"/>
      <c r="G22" s="189" t="s">
        <v>117</v>
      </c>
      <c r="H22" s="206" t="s">
        <v>518</v>
      </c>
      <c r="I22" s="417">
        <v>1454</v>
      </c>
      <c r="J22" s="427">
        <f t="shared" si="1"/>
        <v>1454</v>
      </c>
      <c r="K22" s="53"/>
    </row>
    <row r="23" spans="2:11" ht="18" customHeight="1" x14ac:dyDescent="0.35">
      <c r="B23" s="189" t="s">
        <v>102</v>
      </c>
      <c r="C23" s="206" t="s">
        <v>518</v>
      </c>
      <c r="D23" s="417">
        <v>895</v>
      </c>
      <c r="E23" s="427">
        <f t="shared" si="0"/>
        <v>895</v>
      </c>
      <c r="F23" s="53"/>
      <c r="G23" s="189" t="s">
        <v>216</v>
      </c>
      <c r="H23" s="206" t="s">
        <v>518</v>
      </c>
      <c r="I23" s="417">
        <v>2085</v>
      </c>
      <c r="J23" s="427">
        <f t="shared" si="1"/>
        <v>2085</v>
      </c>
      <c r="K23" s="53"/>
    </row>
    <row r="24" spans="2:11" ht="18" customHeight="1" x14ac:dyDescent="0.35">
      <c r="B24" s="189" t="s">
        <v>101</v>
      </c>
      <c r="C24" s="206" t="s">
        <v>518</v>
      </c>
      <c r="D24" s="417">
        <v>1252</v>
      </c>
      <c r="E24" s="427">
        <f t="shared" si="0"/>
        <v>1252</v>
      </c>
      <c r="F24" s="53"/>
      <c r="G24" s="189" t="s">
        <v>140</v>
      </c>
      <c r="H24" s="206" t="s">
        <v>518</v>
      </c>
      <c r="I24" s="418">
        <v>1738</v>
      </c>
      <c r="J24" s="427">
        <f t="shared" si="1"/>
        <v>1738</v>
      </c>
      <c r="K24" s="53"/>
    </row>
    <row r="25" spans="2:11" ht="18" customHeight="1" x14ac:dyDescent="0.35">
      <c r="B25" s="189" t="s">
        <v>103</v>
      </c>
      <c r="C25" s="206" t="s">
        <v>518</v>
      </c>
      <c r="D25" s="417">
        <v>1579</v>
      </c>
      <c r="E25" s="427">
        <f t="shared" si="0"/>
        <v>1579</v>
      </c>
      <c r="F25" s="53"/>
      <c r="G25" s="189" t="s">
        <v>217</v>
      </c>
      <c r="H25" s="206" t="s">
        <v>518</v>
      </c>
      <c r="I25" s="417">
        <v>2782</v>
      </c>
      <c r="J25" s="427">
        <f t="shared" si="1"/>
        <v>2782</v>
      </c>
      <c r="K25" s="53"/>
    </row>
    <row r="26" spans="2:11" ht="18" customHeight="1" x14ac:dyDescent="0.35">
      <c r="B26" s="204" t="s">
        <v>104</v>
      </c>
      <c r="C26" s="206" t="s">
        <v>518</v>
      </c>
      <c r="D26" s="416">
        <v>2020</v>
      </c>
      <c r="E26" s="427">
        <f t="shared" si="0"/>
        <v>2020</v>
      </c>
      <c r="F26" s="53"/>
      <c r="G26" s="189" t="s">
        <v>141</v>
      </c>
      <c r="H26" s="206" t="s">
        <v>518</v>
      </c>
      <c r="I26" s="418">
        <v>2318</v>
      </c>
      <c r="J26" s="427">
        <f t="shared" si="1"/>
        <v>2318</v>
      </c>
      <c r="K26" s="53"/>
    </row>
    <row r="27" spans="2:11" ht="18" customHeight="1" x14ac:dyDescent="0.35">
      <c r="B27" s="204" t="s">
        <v>105</v>
      </c>
      <c r="C27" s="206" t="s">
        <v>518</v>
      </c>
      <c r="D27" s="416">
        <v>413</v>
      </c>
      <c r="E27" s="427">
        <f t="shared" si="0"/>
        <v>413</v>
      </c>
      <c r="F27" s="53"/>
      <c r="G27" s="114"/>
      <c r="H27" s="74"/>
      <c r="I27" s="421"/>
      <c r="J27" s="427">
        <f t="shared" si="1"/>
        <v>0</v>
      </c>
      <c r="K27" s="53"/>
    </row>
    <row r="28" spans="2:11" ht="18" customHeight="1" thickBot="1" x14ac:dyDescent="0.4">
      <c r="B28" s="195"/>
      <c r="C28" s="207"/>
      <c r="D28" s="419"/>
      <c r="E28" s="427"/>
      <c r="F28" s="53"/>
      <c r="G28" s="72"/>
      <c r="H28" s="64"/>
      <c r="I28" s="422"/>
      <c r="J28" s="427">
        <f t="shared" si="1"/>
        <v>0</v>
      </c>
      <c r="K28" s="53"/>
    </row>
    <row r="29" spans="2:11" ht="18" customHeight="1" thickBot="1" x14ac:dyDescent="0.4">
      <c r="B29" s="86" t="s">
        <v>506</v>
      </c>
      <c r="C29" s="209" t="s">
        <v>507</v>
      </c>
      <c r="D29" s="414" t="s">
        <v>33</v>
      </c>
      <c r="E29" s="423" t="s">
        <v>33</v>
      </c>
      <c r="F29" s="53"/>
      <c r="G29" s="86" t="s">
        <v>506</v>
      </c>
      <c r="H29" s="209" t="s">
        <v>508</v>
      </c>
      <c r="I29" s="414" t="s">
        <v>33</v>
      </c>
      <c r="J29" s="423" t="s">
        <v>33</v>
      </c>
      <c r="K29" s="53"/>
    </row>
    <row r="30" spans="2:11" ht="18" customHeight="1" x14ac:dyDescent="0.35">
      <c r="B30" s="189" t="s">
        <v>509</v>
      </c>
      <c r="C30" s="191" t="s">
        <v>518</v>
      </c>
      <c r="D30" s="417">
        <v>1445</v>
      </c>
      <c r="E30" s="427">
        <f t="shared" si="0"/>
        <v>1445</v>
      </c>
      <c r="F30" s="53"/>
      <c r="G30" s="189" t="s">
        <v>509</v>
      </c>
      <c r="H30" s="191" t="s">
        <v>518</v>
      </c>
      <c r="I30" s="417">
        <v>1639</v>
      </c>
      <c r="J30" s="427">
        <f t="shared" si="1"/>
        <v>1639</v>
      </c>
      <c r="K30" s="53"/>
    </row>
    <row r="31" spans="2:11" ht="18" customHeight="1" x14ac:dyDescent="0.35">
      <c r="B31" s="189" t="s">
        <v>510</v>
      </c>
      <c r="C31" s="191" t="s">
        <v>518</v>
      </c>
      <c r="D31" s="417">
        <v>1846</v>
      </c>
      <c r="E31" s="427">
        <f t="shared" si="0"/>
        <v>1846</v>
      </c>
      <c r="F31" s="53"/>
      <c r="G31" s="189" t="s">
        <v>510</v>
      </c>
      <c r="H31" s="191" t="s">
        <v>518</v>
      </c>
      <c r="I31" s="417">
        <v>2094</v>
      </c>
      <c r="J31" s="427">
        <f t="shared" si="1"/>
        <v>2094</v>
      </c>
      <c r="K31" s="53"/>
    </row>
    <row r="32" spans="2:11" ht="18" customHeight="1" x14ac:dyDescent="0.35">
      <c r="B32" s="189" t="s">
        <v>511</v>
      </c>
      <c r="C32" s="191" t="s">
        <v>518</v>
      </c>
      <c r="D32" s="417">
        <v>2170</v>
      </c>
      <c r="E32" s="427">
        <f t="shared" si="0"/>
        <v>2170</v>
      </c>
      <c r="F32" s="53"/>
      <c r="G32" s="189" t="s">
        <v>511</v>
      </c>
      <c r="H32" s="191" t="s">
        <v>518</v>
      </c>
      <c r="I32" s="417">
        <v>2458</v>
      </c>
      <c r="J32" s="427">
        <f t="shared" si="1"/>
        <v>2458</v>
      </c>
    </row>
    <row r="33" spans="1:10" ht="16" thickBot="1" x14ac:dyDescent="0.4">
      <c r="B33" s="195"/>
      <c r="C33" s="205"/>
      <c r="D33" s="419"/>
      <c r="E33" s="425"/>
      <c r="F33" s="53"/>
      <c r="G33" s="72"/>
      <c r="H33" s="208"/>
      <c r="I33" s="422"/>
      <c r="J33" s="425"/>
    </row>
    <row r="34" spans="1:10" ht="20.5" x14ac:dyDescent="0.8">
      <c r="B34" s="45"/>
      <c r="C34" s="199"/>
      <c r="D34" s="45"/>
      <c r="E34" s="45"/>
      <c r="F34" s="53"/>
      <c r="G34" s="45"/>
      <c r="H34" s="199"/>
      <c r="I34" s="45"/>
      <c r="J34" s="45"/>
    </row>
    <row r="35" spans="1:10" ht="21" x14ac:dyDescent="0.5">
      <c r="A35" s="588" t="s">
        <v>516</v>
      </c>
      <c r="B35" s="588"/>
      <c r="C35" s="588"/>
      <c r="D35" s="588"/>
      <c r="E35" s="588"/>
      <c r="F35" s="588"/>
      <c r="G35" s="588"/>
      <c r="H35" s="588"/>
      <c r="I35" s="588"/>
      <c r="J35" s="392"/>
    </row>
    <row r="36" spans="1:10" ht="13.75" customHeight="1" x14ac:dyDescent="0.35">
      <c r="A36" s="200"/>
      <c r="B36" s="200"/>
      <c r="C36" s="200"/>
      <c r="D36" s="200"/>
      <c r="E36" s="396"/>
      <c r="F36" s="200"/>
      <c r="G36" s="200"/>
      <c r="H36" s="200"/>
      <c r="I36" s="200"/>
      <c r="J36" s="396"/>
    </row>
    <row r="37" spans="1:10" ht="28.25" customHeight="1" x14ac:dyDescent="0.35">
      <c r="A37" s="589" t="s">
        <v>512</v>
      </c>
      <c r="B37" s="589"/>
      <c r="C37" s="589"/>
      <c r="D37" s="589"/>
      <c r="E37" s="589"/>
      <c r="F37" s="589"/>
      <c r="G37" s="589"/>
      <c r="H37" s="589"/>
      <c r="I37" s="589"/>
      <c r="J37" s="393"/>
    </row>
    <row r="38" spans="1:10" ht="15.75" customHeight="1" x14ac:dyDescent="0.35"/>
    <row r="39" spans="1:10" ht="15.75" customHeight="1" x14ac:dyDescent="0.35">
      <c r="A39" s="590" t="s">
        <v>513</v>
      </c>
      <c r="B39" s="591"/>
      <c r="C39" s="591"/>
      <c r="D39" s="591"/>
      <c r="E39" s="591"/>
      <c r="F39" s="591"/>
      <c r="G39" s="591"/>
      <c r="H39" s="591"/>
      <c r="I39" s="591"/>
      <c r="J39" s="591"/>
    </row>
    <row r="40" spans="1:10" ht="23.4" customHeight="1" x14ac:dyDescent="0.35">
      <c r="A40" s="590"/>
      <c r="B40" s="591"/>
      <c r="C40" s="591"/>
      <c r="D40" s="591"/>
      <c r="E40" s="591"/>
      <c r="F40" s="591"/>
      <c r="G40" s="591"/>
      <c r="H40" s="591"/>
      <c r="I40" s="591"/>
      <c r="J40" s="591"/>
    </row>
    <row r="41" spans="1:10" ht="14.5" x14ac:dyDescent="0.35">
      <c r="A41" s="69"/>
      <c r="B41" s="69"/>
      <c r="C41" s="69"/>
      <c r="D41" s="69"/>
      <c r="E41" s="201"/>
      <c r="F41" s="69"/>
      <c r="G41" s="69"/>
      <c r="H41" s="69"/>
      <c r="I41" s="69"/>
      <c r="J41" s="201"/>
    </row>
    <row r="42" spans="1:10" x14ac:dyDescent="0.35">
      <c r="I42" s="58">
        <v>1</v>
      </c>
      <c r="J42" s="58"/>
    </row>
  </sheetData>
  <sheetProtection password="CF7A" sheet="1" objects="1" scenarios="1"/>
  <mergeCells count="4">
    <mergeCell ref="B2:I2"/>
    <mergeCell ref="A35:I35"/>
    <mergeCell ref="A37:I37"/>
    <mergeCell ref="A39:J40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4"/>
  <sheetViews>
    <sheetView zoomScaleNormal="100" workbookViewId="0">
      <selection activeCell="G9" sqref="G9"/>
    </sheetView>
  </sheetViews>
  <sheetFormatPr defaultRowHeight="15.5" x14ac:dyDescent="0.35"/>
  <cols>
    <col min="1" max="1" width="2.08984375" customWidth="1"/>
    <col min="2" max="2" width="20.6328125" style="1" customWidth="1"/>
    <col min="3" max="3" width="13.453125" customWidth="1"/>
    <col min="4" max="4" width="13.36328125" hidden="1" customWidth="1"/>
    <col min="5" max="5" width="13.36328125" customWidth="1"/>
    <col min="6" max="6" width="6.453125" customWidth="1"/>
    <col min="7" max="7" width="20.54296875" customWidth="1"/>
    <col min="8" max="8" width="12.81640625" customWidth="1"/>
    <col min="9" max="9" width="12.90625" hidden="1" customWidth="1"/>
    <col min="10" max="10" width="12.90625" customWidth="1"/>
  </cols>
  <sheetData>
    <row r="1" spans="1:11" ht="24" customHeight="1" thickBot="1" x14ac:dyDescent="0.35">
      <c r="B1" s="615"/>
      <c r="C1" s="615"/>
      <c r="D1" s="615"/>
      <c r="E1" s="615"/>
      <c r="F1" s="615"/>
      <c r="G1" s="615"/>
      <c r="H1" s="615"/>
      <c r="I1" s="615"/>
      <c r="J1" s="529"/>
    </row>
    <row r="2" spans="1:11" ht="42" customHeight="1" thickBot="1" x14ac:dyDescent="1.45">
      <c r="A2" s="44" t="s">
        <v>215</v>
      </c>
      <c r="B2" s="585" t="s">
        <v>1073</v>
      </c>
      <c r="C2" s="586"/>
      <c r="D2" s="586"/>
      <c r="E2" s="586"/>
      <c r="F2" s="586"/>
      <c r="G2" s="586"/>
      <c r="H2" s="586"/>
      <c r="I2" s="587"/>
      <c r="J2" s="527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1.4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18" customHeight="1" x14ac:dyDescent="0.35">
      <c r="B6" s="65" t="s">
        <v>87</v>
      </c>
      <c r="C6" s="68" t="s">
        <v>571</v>
      </c>
      <c r="D6" s="442">
        <v>214</v>
      </c>
      <c r="E6" s="444">
        <f>D6+(D6*J$2%)</f>
        <v>214</v>
      </c>
      <c r="F6" s="53"/>
      <c r="G6" s="65" t="s">
        <v>106</v>
      </c>
      <c r="H6" s="68" t="s">
        <v>571</v>
      </c>
      <c r="I6" s="442">
        <v>148</v>
      </c>
      <c r="J6" s="444">
        <f>I6+(I6*J$2%)</f>
        <v>148</v>
      </c>
      <c r="K6" s="53"/>
    </row>
    <row r="7" spans="1:11" ht="18" customHeight="1" x14ac:dyDescent="0.35">
      <c r="B7" s="66" t="s">
        <v>88</v>
      </c>
      <c r="C7" s="68" t="s">
        <v>571</v>
      </c>
      <c r="D7" s="430">
        <v>214</v>
      </c>
      <c r="E7" s="434">
        <f t="shared" ref="E7:E33" si="0">D7+(D7*J$2%)</f>
        <v>214</v>
      </c>
      <c r="F7" s="53"/>
      <c r="G7" s="65" t="s">
        <v>107</v>
      </c>
      <c r="H7" s="68" t="s">
        <v>571</v>
      </c>
      <c r="I7" s="442">
        <v>293</v>
      </c>
      <c r="J7" s="434">
        <f t="shared" ref="J7:J33" si="1">I7+(I7*J$2%)</f>
        <v>293</v>
      </c>
      <c r="K7" s="53"/>
    </row>
    <row r="8" spans="1:11" ht="18" customHeight="1" x14ac:dyDescent="0.35">
      <c r="B8" s="66" t="s">
        <v>90</v>
      </c>
      <c r="C8" s="68" t="s">
        <v>571</v>
      </c>
      <c r="D8" s="430">
        <v>258</v>
      </c>
      <c r="E8" s="434">
        <f t="shared" si="0"/>
        <v>258</v>
      </c>
      <c r="F8" s="53"/>
      <c r="G8" s="66" t="s">
        <v>108</v>
      </c>
      <c r="H8" s="68" t="s">
        <v>571</v>
      </c>
      <c r="I8" s="430">
        <v>293</v>
      </c>
      <c r="J8" s="434">
        <f t="shared" si="1"/>
        <v>293</v>
      </c>
      <c r="K8" s="53"/>
    </row>
    <row r="9" spans="1:11" ht="18" customHeight="1" x14ac:dyDescent="0.35">
      <c r="B9" s="66" t="s">
        <v>246</v>
      </c>
      <c r="C9" s="68" t="s">
        <v>571</v>
      </c>
      <c r="D9" s="431">
        <v>254</v>
      </c>
      <c r="E9" s="434">
        <f t="shared" si="0"/>
        <v>254</v>
      </c>
      <c r="F9" s="53"/>
      <c r="G9" s="66" t="s">
        <v>109</v>
      </c>
      <c r="H9" s="68" t="s">
        <v>571</v>
      </c>
      <c r="I9" s="430">
        <v>324</v>
      </c>
      <c r="J9" s="434">
        <f t="shared" si="1"/>
        <v>324</v>
      </c>
      <c r="K9" s="53"/>
    </row>
    <row r="10" spans="1:11" ht="18" customHeight="1" x14ac:dyDescent="0.35">
      <c r="B10" s="66" t="s">
        <v>247</v>
      </c>
      <c r="C10" s="68" t="s">
        <v>571</v>
      </c>
      <c r="D10" s="431">
        <v>309</v>
      </c>
      <c r="E10" s="434">
        <f t="shared" si="0"/>
        <v>309</v>
      </c>
      <c r="F10" s="53"/>
      <c r="G10" s="66" t="s">
        <v>519</v>
      </c>
      <c r="H10" s="68" t="s">
        <v>571</v>
      </c>
      <c r="I10" s="430">
        <v>368</v>
      </c>
      <c r="J10" s="434">
        <f t="shared" si="1"/>
        <v>368</v>
      </c>
      <c r="K10" s="53"/>
    </row>
    <row r="11" spans="1:11" ht="18" customHeight="1" x14ac:dyDescent="0.35">
      <c r="B11" s="66" t="s">
        <v>89</v>
      </c>
      <c r="C11" s="68" t="s">
        <v>571</v>
      </c>
      <c r="D11" s="430">
        <v>269</v>
      </c>
      <c r="E11" s="434">
        <f t="shared" si="0"/>
        <v>269</v>
      </c>
      <c r="F11" s="53"/>
      <c r="G11" s="66" t="s">
        <v>504</v>
      </c>
      <c r="H11" s="68" t="s">
        <v>571</v>
      </c>
      <c r="I11" s="430">
        <v>479</v>
      </c>
      <c r="J11" s="434">
        <f t="shared" si="1"/>
        <v>479</v>
      </c>
      <c r="K11" s="53"/>
    </row>
    <row r="12" spans="1:11" ht="18" customHeight="1" x14ac:dyDescent="0.35">
      <c r="B12" s="66" t="s">
        <v>293</v>
      </c>
      <c r="C12" s="68" t="s">
        <v>571</v>
      </c>
      <c r="D12" s="430">
        <v>329</v>
      </c>
      <c r="E12" s="434">
        <f t="shared" si="0"/>
        <v>329</v>
      </c>
      <c r="F12" s="53"/>
      <c r="G12" s="66" t="s">
        <v>110</v>
      </c>
      <c r="H12" s="68" t="s">
        <v>571</v>
      </c>
      <c r="I12" s="430">
        <v>531</v>
      </c>
      <c r="J12" s="434">
        <f t="shared" si="1"/>
        <v>531</v>
      </c>
      <c r="K12" s="53"/>
    </row>
    <row r="13" spans="1:11" ht="18" customHeight="1" x14ac:dyDescent="0.35">
      <c r="B13" s="66" t="s">
        <v>91</v>
      </c>
      <c r="C13" s="68" t="s">
        <v>571</v>
      </c>
      <c r="D13" s="430">
        <v>244</v>
      </c>
      <c r="E13" s="434">
        <f t="shared" si="0"/>
        <v>244</v>
      </c>
      <c r="F13" s="53"/>
      <c r="G13" s="66" t="s">
        <v>111</v>
      </c>
      <c r="H13" s="68" t="s">
        <v>571</v>
      </c>
      <c r="I13" s="430">
        <v>664</v>
      </c>
      <c r="J13" s="434">
        <f t="shared" si="1"/>
        <v>664</v>
      </c>
      <c r="K13" s="53"/>
    </row>
    <row r="14" spans="1:11" ht="18" customHeight="1" x14ac:dyDescent="0.35">
      <c r="B14" s="66" t="s">
        <v>92</v>
      </c>
      <c r="C14" s="68" t="s">
        <v>571</v>
      </c>
      <c r="D14" s="430">
        <v>293</v>
      </c>
      <c r="E14" s="434">
        <f t="shared" si="0"/>
        <v>293</v>
      </c>
      <c r="F14" s="53"/>
      <c r="G14" s="66" t="s">
        <v>145</v>
      </c>
      <c r="H14" s="68" t="s">
        <v>571</v>
      </c>
      <c r="I14" s="431">
        <v>98</v>
      </c>
      <c r="J14" s="434">
        <f t="shared" si="1"/>
        <v>98</v>
      </c>
      <c r="K14" s="53"/>
    </row>
    <row r="15" spans="1:11" ht="18" customHeight="1" x14ac:dyDescent="0.35">
      <c r="B15" s="66" t="s">
        <v>93</v>
      </c>
      <c r="C15" s="68" t="s">
        <v>571</v>
      </c>
      <c r="D15" s="430">
        <v>359</v>
      </c>
      <c r="E15" s="434">
        <f t="shared" si="0"/>
        <v>359</v>
      </c>
      <c r="F15" s="53"/>
      <c r="G15" s="66" t="s">
        <v>112</v>
      </c>
      <c r="H15" s="68" t="s">
        <v>571</v>
      </c>
      <c r="I15" s="430">
        <v>179</v>
      </c>
      <c r="J15" s="434">
        <f t="shared" si="1"/>
        <v>179</v>
      </c>
      <c r="K15" s="53"/>
    </row>
    <row r="16" spans="1:11" ht="18" customHeight="1" x14ac:dyDescent="0.35">
      <c r="B16" s="66" t="s">
        <v>94</v>
      </c>
      <c r="C16" s="68" t="s">
        <v>571</v>
      </c>
      <c r="D16" s="430">
        <v>307</v>
      </c>
      <c r="E16" s="434">
        <f t="shared" si="0"/>
        <v>307</v>
      </c>
      <c r="F16" s="53"/>
      <c r="G16" s="66" t="s">
        <v>113</v>
      </c>
      <c r="H16" s="68" t="s">
        <v>571</v>
      </c>
      <c r="I16" s="430">
        <v>373</v>
      </c>
      <c r="J16" s="434">
        <f t="shared" si="1"/>
        <v>373</v>
      </c>
      <c r="K16" s="53"/>
    </row>
    <row r="17" spans="2:11" ht="18" customHeight="1" x14ac:dyDescent="0.35">
      <c r="B17" s="66" t="s">
        <v>95</v>
      </c>
      <c r="C17" s="68" t="s">
        <v>571</v>
      </c>
      <c r="D17" s="430">
        <v>373</v>
      </c>
      <c r="E17" s="434">
        <f t="shared" si="0"/>
        <v>373</v>
      </c>
      <c r="F17" s="53"/>
      <c r="G17" s="66" t="s">
        <v>505</v>
      </c>
      <c r="H17" s="68" t="s">
        <v>571</v>
      </c>
      <c r="I17" s="430">
        <v>476</v>
      </c>
      <c r="J17" s="434">
        <f t="shared" si="1"/>
        <v>476</v>
      </c>
      <c r="K17" s="53"/>
    </row>
    <row r="18" spans="2:11" ht="18" customHeight="1" x14ac:dyDescent="0.35">
      <c r="B18" s="66" t="s">
        <v>96</v>
      </c>
      <c r="C18" s="68" t="s">
        <v>571</v>
      </c>
      <c r="D18" s="430">
        <v>461</v>
      </c>
      <c r="E18" s="434">
        <f t="shared" si="0"/>
        <v>461</v>
      </c>
      <c r="F18" s="53"/>
      <c r="G18" s="66" t="s">
        <v>248</v>
      </c>
      <c r="H18" s="68" t="s">
        <v>571</v>
      </c>
      <c r="I18" s="431">
        <v>122</v>
      </c>
      <c r="J18" s="434">
        <f t="shared" si="1"/>
        <v>122</v>
      </c>
      <c r="K18" s="53"/>
    </row>
    <row r="19" spans="2:11" ht="18" customHeight="1" x14ac:dyDescent="0.35">
      <c r="B19" s="66" t="s">
        <v>97</v>
      </c>
      <c r="C19" s="68" t="s">
        <v>571</v>
      </c>
      <c r="D19" s="430">
        <v>413</v>
      </c>
      <c r="E19" s="434">
        <f t="shared" si="0"/>
        <v>413</v>
      </c>
      <c r="F19" s="53"/>
      <c r="G19" s="66" t="s">
        <v>114</v>
      </c>
      <c r="H19" s="68" t="s">
        <v>571</v>
      </c>
      <c r="I19" s="430">
        <v>349</v>
      </c>
      <c r="J19" s="434">
        <f t="shared" si="1"/>
        <v>349</v>
      </c>
      <c r="K19" s="53"/>
    </row>
    <row r="20" spans="2:11" ht="18" customHeight="1" x14ac:dyDescent="0.35">
      <c r="B20" s="66" t="s">
        <v>98</v>
      </c>
      <c r="C20" s="68" t="s">
        <v>571</v>
      </c>
      <c r="D20" s="430">
        <v>511</v>
      </c>
      <c r="E20" s="434">
        <f t="shared" si="0"/>
        <v>511</v>
      </c>
      <c r="F20" s="53"/>
      <c r="G20" s="66" t="s">
        <v>115</v>
      </c>
      <c r="H20" s="68" t="s">
        <v>571</v>
      </c>
      <c r="I20" s="430">
        <v>403</v>
      </c>
      <c r="J20" s="434">
        <f t="shared" si="1"/>
        <v>403</v>
      </c>
      <c r="K20" s="53"/>
    </row>
    <row r="21" spans="2:11" ht="18" customHeight="1" x14ac:dyDescent="0.35">
      <c r="B21" s="66" t="s">
        <v>99</v>
      </c>
      <c r="C21" s="68" t="s">
        <v>571</v>
      </c>
      <c r="D21" s="430">
        <v>36</v>
      </c>
      <c r="E21" s="434">
        <f t="shared" si="0"/>
        <v>36</v>
      </c>
      <c r="F21" s="53"/>
      <c r="G21" s="66" t="s">
        <v>116</v>
      </c>
      <c r="H21" s="68" t="s">
        <v>571</v>
      </c>
      <c r="I21" s="430">
        <v>427</v>
      </c>
      <c r="J21" s="434">
        <f t="shared" si="1"/>
        <v>427</v>
      </c>
      <c r="K21" s="53"/>
    </row>
    <row r="22" spans="2:11" ht="18" customHeight="1" x14ac:dyDescent="0.35">
      <c r="B22" s="66" t="s">
        <v>100</v>
      </c>
      <c r="C22" s="68" t="s">
        <v>571</v>
      </c>
      <c r="D22" s="430">
        <v>44</v>
      </c>
      <c r="E22" s="434">
        <f t="shared" si="0"/>
        <v>44</v>
      </c>
      <c r="F22" s="53"/>
      <c r="G22" s="66" t="s">
        <v>117</v>
      </c>
      <c r="H22" s="68" t="s">
        <v>571</v>
      </c>
      <c r="I22" s="430">
        <v>483</v>
      </c>
      <c r="J22" s="434">
        <f t="shared" si="1"/>
        <v>483</v>
      </c>
      <c r="K22" s="53"/>
    </row>
    <row r="23" spans="2:11" ht="18" customHeight="1" x14ac:dyDescent="0.35">
      <c r="B23" s="66" t="s">
        <v>102</v>
      </c>
      <c r="C23" s="68" t="s">
        <v>571</v>
      </c>
      <c r="D23" s="430">
        <v>279</v>
      </c>
      <c r="E23" s="434">
        <f t="shared" si="0"/>
        <v>279</v>
      </c>
      <c r="F23" s="53"/>
      <c r="G23" s="66" t="s">
        <v>216</v>
      </c>
      <c r="H23" s="68" t="s">
        <v>571</v>
      </c>
      <c r="I23" s="430">
        <v>587</v>
      </c>
      <c r="J23" s="434">
        <f t="shared" si="1"/>
        <v>587</v>
      </c>
      <c r="K23" s="53"/>
    </row>
    <row r="24" spans="2:11" ht="18" customHeight="1" x14ac:dyDescent="0.35">
      <c r="B24" s="66" t="s">
        <v>101</v>
      </c>
      <c r="C24" s="68" t="s">
        <v>571</v>
      </c>
      <c r="D24" s="430">
        <v>370</v>
      </c>
      <c r="E24" s="434">
        <f t="shared" si="0"/>
        <v>370</v>
      </c>
      <c r="F24" s="53"/>
      <c r="G24" s="66" t="s">
        <v>140</v>
      </c>
      <c r="H24" s="68" t="s">
        <v>571</v>
      </c>
      <c r="I24" s="431">
        <v>494</v>
      </c>
      <c r="J24" s="434">
        <f t="shared" si="1"/>
        <v>494</v>
      </c>
      <c r="K24" s="53"/>
    </row>
    <row r="25" spans="2:11" ht="18" customHeight="1" x14ac:dyDescent="0.35">
      <c r="B25" s="66" t="s">
        <v>103</v>
      </c>
      <c r="C25" s="68" t="s">
        <v>571</v>
      </c>
      <c r="D25" s="430">
        <v>453</v>
      </c>
      <c r="E25" s="434">
        <f t="shared" si="0"/>
        <v>453</v>
      </c>
      <c r="F25" s="53"/>
      <c r="G25" s="66" t="s">
        <v>217</v>
      </c>
      <c r="H25" s="68" t="s">
        <v>571</v>
      </c>
      <c r="I25" s="430">
        <v>746</v>
      </c>
      <c r="J25" s="434">
        <f t="shared" si="1"/>
        <v>746</v>
      </c>
      <c r="K25" s="53"/>
    </row>
    <row r="26" spans="2:11" ht="18" customHeight="1" x14ac:dyDescent="0.35">
      <c r="B26" s="65" t="s">
        <v>104</v>
      </c>
      <c r="C26" s="68" t="s">
        <v>571</v>
      </c>
      <c r="D26" s="442">
        <v>563</v>
      </c>
      <c r="E26" s="434">
        <f t="shared" si="0"/>
        <v>563</v>
      </c>
      <c r="F26" s="53"/>
      <c r="G26" s="66" t="s">
        <v>141</v>
      </c>
      <c r="H26" s="68" t="s">
        <v>571</v>
      </c>
      <c r="I26" s="431">
        <v>622</v>
      </c>
      <c r="J26" s="434">
        <f t="shared" si="1"/>
        <v>622</v>
      </c>
      <c r="K26" s="53"/>
    </row>
    <row r="27" spans="2:11" ht="18" customHeight="1" x14ac:dyDescent="0.35">
      <c r="B27" s="65" t="s">
        <v>105</v>
      </c>
      <c r="C27" s="68" t="s">
        <v>571</v>
      </c>
      <c r="D27" s="442">
        <v>128</v>
      </c>
      <c r="E27" s="434">
        <f t="shared" si="0"/>
        <v>128</v>
      </c>
      <c r="F27" s="53"/>
      <c r="G27" s="211"/>
      <c r="H27" s="210"/>
      <c r="I27" s="330"/>
      <c r="J27" s="434"/>
      <c r="K27" s="53"/>
    </row>
    <row r="28" spans="2:11" ht="18" customHeight="1" thickBot="1" x14ac:dyDescent="0.85">
      <c r="B28" s="11"/>
      <c r="C28" s="13"/>
      <c r="D28" s="474"/>
      <c r="E28" s="434"/>
      <c r="F28" s="53"/>
      <c r="G28" s="4"/>
      <c r="H28" s="14"/>
      <c r="I28" s="476"/>
      <c r="J28" s="434"/>
      <c r="K28" s="53"/>
    </row>
    <row r="29" spans="2:11" ht="18" customHeight="1" thickBot="1" x14ac:dyDescent="0.4">
      <c r="B29" s="86" t="s">
        <v>312</v>
      </c>
      <c r="C29" s="87"/>
      <c r="D29" s="414" t="s">
        <v>33</v>
      </c>
      <c r="E29" s="423" t="s">
        <v>33</v>
      </c>
      <c r="F29" s="70"/>
      <c r="G29" s="86" t="s">
        <v>312</v>
      </c>
      <c r="H29" s="87"/>
      <c r="I29" s="414" t="s">
        <v>33</v>
      </c>
      <c r="J29" s="423" t="s">
        <v>33</v>
      </c>
      <c r="K29" s="53"/>
    </row>
    <row r="30" spans="2:11" ht="9.65" customHeight="1" x14ac:dyDescent="0.35">
      <c r="B30" s="9"/>
      <c r="C30" s="10"/>
      <c r="D30" s="415"/>
      <c r="E30" s="434"/>
      <c r="G30" s="9"/>
      <c r="H30" s="10"/>
      <c r="I30" s="415"/>
      <c r="J30" s="434"/>
      <c r="K30" s="53"/>
    </row>
    <row r="31" spans="2:11" ht="18" customHeight="1" x14ac:dyDescent="0.35">
      <c r="B31" s="65" t="s">
        <v>92</v>
      </c>
      <c r="C31" s="68" t="s">
        <v>571</v>
      </c>
      <c r="D31" s="442">
        <v>352</v>
      </c>
      <c r="E31" s="434">
        <f t="shared" si="0"/>
        <v>352</v>
      </c>
      <c r="F31" s="53"/>
      <c r="G31" s="65" t="s">
        <v>96</v>
      </c>
      <c r="H31" s="68" t="s">
        <v>571</v>
      </c>
      <c r="I31" s="442">
        <v>553</v>
      </c>
      <c r="J31" s="434">
        <f t="shared" si="1"/>
        <v>553</v>
      </c>
      <c r="K31" s="53"/>
    </row>
    <row r="32" spans="2:11" ht="18" customHeight="1" x14ac:dyDescent="0.35">
      <c r="B32" s="183" t="s">
        <v>93</v>
      </c>
      <c r="C32" s="184" t="s">
        <v>571</v>
      </c>
      <c r="D32" s="489">
        <v>432</v>
      </c>
      <c r="E32" s="434">
        <f t="shared" si="0"/>
        <v>432</v>
      </c>
      <c r="F32" s="53"/>
      <c r="G32" s="183" t="s">
        <v>107</v>
      </c>
      <c r="H32" s="184" t="s">
        <v>571</v>
      </c>
      <c r="I32" s="489">
        <v>352</v>
      </c>
      <c r="J32" s="434">
        <f t="shared" si="1"/>
        <v>352</v>
      </c>
      <c r="K32" s="53"/>
    </row>
    <row r="33" spans="1:11" ht="18" customHeight="1" thickBot="1" x14ac:dyDescent="0.4">
      <c r="B33" s="72" t="s">
        <v>95</v>
      </c>
      <c r="C33" s="175" t="s">
        <v>571</v>
      </c>
      <c r="D33" s="422">
        <v>447</v>
      </c>
      <c r="E33" s="435">
        <f t="shared" si="0"/>
        <v>447</v>
      </c>
      <c r="F33" s="53"/>
      <c r="G33" s="72" t="s">
        <v>113</v>
      </c>
      <c r="H33" s="175" t="s">
        <v>571</v>
      </c>
      <c r="I33" s="422">
        <v>447</v>
      </c>
      <c r="J33" s="435">
        <f t="shared" si="1"/>
        <v>447</v>
      </c>
    </row>
    <row r="34" spans="1:11" ht="23.25" customHeight="1" x14ac:dyDescent="0.35">
      <c r="B34" s="107"/>
      <c r="C34" s="161"/>
      <c r="D34" s="23"/>
      <c r="E34" s="23"/>
      <c r="F34" s="53"/>
      <c r="G34" s="107"/>
      <c r="H34" s="161"/>
      <c r="I34" s="23"/>
      <c r="J34" s="23"/>
    </row>
    <row r="35" spans="1:11" ht="27" customHeight="1" x14ac:dyDescent="0.35">
      <c r="A35" s="604" t="s">
        <v>572</v>
      </c>
      <c r="B35" s="604"/>
      <c r="C35" s="604"/>
      <c r="D35" s="604"/>
      <c r="E35" s="604"/>
      <c r="F35" s="604"/>
      <c r="G35" s="604"/>
      <c r="H35" s="604"/>
      <c r="I35" s="604"/>
      <c r="J35" s="410"/>
    </row>
    <row r="36" spans="1:11" s="242" customFormat="1" ht="27" customHeight="1" x14ac:dyDescent="0.5">
      <c r="A36" s="613" t="s">
        <v>573</v>
      </c>
      <c r="B36" s="613"/>
      <c r="C36" s="613"/>
      <c r="D36" s="613"/>
      <c r="E36" s="613"/>
      <c r="F36" s="613"/>
      <c r="G36" s="613"/>
      <c r="H36" s="613"/>
      <c r="I36" s="613"/>
      <c r="J36" s="411"/>
    </row>
    <row r="37" spans="1:11" ht="24.65" customHeight="1" x14ac:dyDescent="0.5">
      <c r="A37" s="613" t="s">
        <v>574</v>
      </c>
      <c r="B37" s="613"/>
      <c r="C37" s="613"/>
      <c r="D37" s="613"/>
      <c r="E37" s="613"/>
      <c r="F37" s="613"/>
      <c r="G37" s="613"/>
      <c r="H37" s="613"/>
      <c r="I37" s="613"/>
      <c r="J37" s="411"/>
      <c r="K37" s="51"/>
    </row>
    <row r="38" spans="1:11" ht="20.399999999999999" customHeight="1" x14ac:dyDescent="0.5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51"/>
    </row>
    <row r="39" spans="1:11" ht="21.65" customHeight="1" x14ac:dyDescent="0.35">
      <c r="A39" s="604" t="s">
        <v>575</v>
      </c>
      <c r="B39" s="604"/>
      <c r="C39" s="604"/>
      <c r="D39" s="604"/>
      <c r="E39" s="604"/>
      <c r="F39" s="604"/>
      <c r="G39" s="604"/>
      <c r="H39" s="604"/>
      <c r="I39" s="604"/>
      <c r="J39" s="410"/>
      <c r="K39" s="51"/>
    </row>
    <row r="40" spans="1:11" ht="24" customHeight="1" x14ac:dyDescent="0.5">
      <c r="A40" s="613" t="s">
        <v>576</v>
      </c>
      <c r="B40" s="613"/>
      <c r="C40" s="613"/>
      <c r="D40" s="613"/>
      <c r="E40" s="613"/>
      <c r="F40" s="613"/>
      <c r="G40" s="613"/>
      <c r="H40" s="613"/>
      <c r="I40" s="613"/>
      <c r="J40" s="411"/>
    </row>
    <row r="41" spans="1:11" s="242" customFormat="1" ht="24" customHeight="1" x14ac:dyDescent="0.5">
      <c r="A41" s="613" t="s">
        <v>577</v>
      </c>
      <c r="B41" s="613"/>
      <c r="C41" s="613"/>
      <c r="D41" s="613"/>
      <c r="E41" s="613"/>
      <c r="F41" s="613"/>
      <c r="G41" s="613"/>
      <c r="H41" s="613"/>
      <c r="I41" s="613"/>
      <c r="J41" s="411"/>
    </row>
    <row r="42" spans="1:11" ht="23.4" customHeight="1" x14ac:dyDescent="0.5">
      <c r="A42" s="613" t="s">
        <v>578</v>
      </c>
      <c r="B42" s="613"/>
      <c r="C42" s="613"/>
      <c r="D42" s="613"/>
      <c r="E42" s="613"/>
      <c r="F42" s="613"/>
      <c r="G42" s="613"/>
      <c r="H42" s="613"/>
      <c r="I42" s="613"/>
      <c r="J42" s="411"/>
    </row>
    <row r="43" spans="1:11" ht="15" customHeight="1" x14ac:dyDescent="0.5">
      <c r="A43" s="241"/>
      <c r="B43" s="241"/>
      <c r="C43" s="241"/>
      <c r="D43" s="241"/>
      <c r="E43" s="241"/>
      <c r="F43" s="241"/>
      <c r="G43" s="241"/>
      <c r="H43" s="241"/>
      <c r="I43" s="241"/>
      <c r="J43" s="241"/>
    </row>
    <row r="44" spans="1:11" x14ac:dyDescent="0.35">
      <c r="I44" s="60">
        <v>1</v>
      </c>
      <c r="J44" s="60"/>
    </row>
  </sheetData>
  <sheetProtection password="CF7A" sheet="1" objects="1" scenarios="1"/>
  <mergeCells count="9">
    <mergeCell ref="B1:I1"/>
    <mergeCell ref="B2:I2"/>
    <mergeCell ref="A42:I42"/>
    <mergeCell ref="A39:I39"/>
    <mergeCell ref="A40:I40"/>
    <mergeCell ref="A41:I41"/>
    <mergeCell ref="A35:I35"/>
    <mergeCell ref="A36:I36"/>
    <mergeCell ref="A37:I37"/>
  </mergeCells>
  <pageMargins left="0.23622047244094491" right="0.23622047244094491" top="0.15748031496062992" bottom="0.15748031496062992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9"/>
  <sheetViews>
    <sheetView workbookViewId="0">
      <selection activeCell="G9" sqref="G9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" customWidth="1"/>
    <col min="4" max="4" width="11.453125" hidden="1" customWidth="1"/>
    <col min="5" max="5" width="11.453125" customWidth="1"/>
    <col min="6" max="6" width="5.453125" customWidth="1"/>
    <col min="7" max="7" width="20.54296875" customWidth="1"/>
    <col min="8" max="8" width="12.08984375" customWidth="1"/>
    <col min="9" max="9" width="11.453125" hidden="1" customWidth="1"/>
    <col min="10" max="10" width="11.453125" customWidth="1"/>
  </cols>
  <sheetData>
    <row r="1" spans="1:11" ht="12.75" customHeight="1" thickBot="1" x14ac:dyDescent="0.35"/>
    <row r="2" spans="1:11" ht="42.65" customHeight="1" thickBot="1" x14ac:dyDescent="1.45">
      <c r="A2" s="44" t="s">
        <v>215</v>
      </c>
      <c r="B2" s="585" t="s">
        <v>1074</v>
      </c>
      <c r="C2" s="586"/>
      <c r="D2" s="586"/>
      <c r="E2" s="586"/>
      <c r="F2" s="586"/>
      <c r="G2" s="586"/>
      <c r="H2" s="586"/>
      <c r="I2" s="587"/>
      <c r="J2" s="527">
        <v>0</v>
      </c>
    </row>
    <row r="3" spans="1:11" ht="18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9.75" customHeight="1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3.25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20" customHeight="1" x14ac:dyDescent="0.35">
      <c r="B6" s="65" t="s">
        <v>87</v>
      </c>
      <c r="C6" s="36" t="s">
        <v>579</v>
      </c>
      <c r="D6" s="442">
        <v>214</v>
      </c>
      <c r="E6" s="444">
        <f>D6+(D6*J$2%)</f>
        <v>214</v>
      </c>
      <c r="F6" s="53"/>
      <c r="G6" s="65" t="s">
        <v>106</v>
      </c>
      <c r="H6" s="36" t="s">
        <v>579</v>
      </c>
      <c r="I6" s="442">
        <v>148</v>
      </c>
      <c r="J6" s="444">
        <f>I6+(I6*J$2%)</f>
        <v>148</v>
      </c>
      <c r="K6" s="53"/>
    </row>
    <row r="7" spans="1:11" ht="20" customHeight="1" x14ac:dyDescent="0.35">
      <c r="B7" s="66" t="s">
        <v>88</v>
      </c>
      <c r="C7" s="36" t="s">
        <v>579</v>
      </c>
      <c r="D7" s="430">
        <v>214</v>
      </c>
      <c r="E7" s="434">
        <f t="shared" ref="E7:E27" si="0">D7+(D7*J$2%)</f>
        <v>214</v>
      </c>
      <c r="F7" s="53"/>
      <c r="G7" s="65" t="s">
        <v>107</v>
      </c>
      <c r="H7" s="36" t="s">
        <v>579</v>
      </c>
      <c r="I7" s="442">
        <v>293</v>
      </c>
      <c r="J7" s="434">
        <f t="shared" ref="J7:J26" si="1">I7+(I7*J$2%)</f>
        <v>293</v>
      </c>
      <c r="K7" s="53"/>
    </row>
    <row r="8" spans="1:11" ht="20" customHeight="1" x14ac:dyDescent="0.35">
      <c r="B8" s="66" t="s">
        <v>90</v>
      </c>
      <c r="C8" s="36" t="s">
        <v>579</v>
      </c>
      <c r="D8" s="430">
        <v>258</v>
      </c>
      <c r="E8" s="434">
        <f t="shared" si="0"/>
        <v>258</v>
      </c>
      <c r="F8" s="53"/>
      <c r="G8" s="66" t="s">
        <v>108</v>
      </c>
      <c r="H8" s="36" t="s">
        <v>579</v>
      </c>
      <c r="I8" s="430">
        <v>293</v>
      </c>
      <c r="J8" s="434">
        <f t="shared" si="1"/>
        <v>293</v>
      </c>
      <c r="K8" s="53"/>
    </row>
    <row r="9" spans="1:11" ht="20" customHeight="1" x14ac:dyDescent="0.35">
      <c r="B9" s="66" t="s">
        <v>246</v>
      </c>
      <c r="C9" s="36" t="s">
        <v>579</v>
      </c>
      <c r="D9" s="431">
        <v>254</v>
      </c>
      <c r="E9" s="434">
        <f t="shared" si="0"/>
        <v>254</v>
      </c>
      <c r="F9" s="53"/>
      <c r="G9" s="66" t="s">
        <v>109</v>
      </c>
      <c r="H9" s="36" t="s">
        <v>579</v>
      </c>
      <c r="I9" s="430">
        <v>324</v>
      </c>
      <c r="J9" s="434">
        <f t="shared" si="1"/>
        <v>324</v>
      </c>
      <c r="K9" s="53"/>
    </row>
    <row r="10" spans="1:11" ht="20" customHeight="1" x14ac:dyDescent="0.35">
      <c r="B10" s="66" t="s">
        <v>247</v>
      </c>
      <c r="C10" s="36" t="s">
        <v>579</v>
      </c>
      <c r="D10" s="431">
        <v>309</v>
      </c>
      <c r="E10" s="434">
        <f t="shared" si="0"/>
        <v>309</v>
      </c>
      <c r="F10" s="53"/>
      <c r="G10" s="66" t="s">
        <v>519</v>
      </c>
      <c r="H10" s="36" t="s">
        <v>579</v>
      </c>
      <c r="I10" s="430">
        <v>368</v>
      </c>
      <c r="J10" s="434">
        <f t="shared" si="1"/>
        <v>368</v>
      </c>
      <c r="K10" s="53"/>
    </row>
    <row r="11" spans="1:11" ht="20" customHeight="1" x14ac:dyDescent="0.35">
      <c r="B11" s="66" t="s">
        <v>89</v>
      </c>
      <c r="C11" s="36" t="s">
        <v>579</v>
      </c>
      <c r="D11" s="430">
        <v>269</v>
      </c>
      <c r="E11" s="434">
        <f t="shared" si="0"/>
        <v>269</v>
      </c>
      <c r="F11" s="53"/>
      <c r="G11" s="66" t="s">
        <v>504</v>
      </c>
      <c r="H11" s="36" t="s">
        <v>579</v>
      </c>
      <c r="I11" s="430">
        <v>479</v>
      </c>
      <c r="J11" s="434">
        <f t="shared" si="1"/>
        <v>479</v>
      </c>
      <c r="K11" s="53"/>
    </row>
    <row r="12" spans="1:11" ht="20" customHeight="1" x14ac:dyDescent="0.35">
      <c r="B12" s="66" t="s">
        <v>293</v>
      </c>
      <c r="C12" s="36" t="s">
        <v>579</v>
      </c>
      <c r="D12" s="430">
        <v>329</v>
      </c>
      <c r="E12" s="434">
        <f t="shared" si="0"/>
        <v>329</v>
      </c>
      <c r="F12" s="53"/>
      <c r="G12" s="66" t="s">
        <v>110</v>
      </c>
      <c r="H12" s="36" t="s">
        <v>579</v>
      </c>
      <c r="I12" s="430">
        <v>531</v>
      </c>
      <c r="J12" s="434">
        <f t="shared" si="1"/>
        <v>531</v>
      </c>
      <c r="K12" s="53"/>
    </row>
    <row r="13" spans="1:11" ht="20" customHeight="1" x14ac:dyDescent="0.35">
      <c r="B13" s="66" t="s">
        <v>91</v>
      </c>
      <c r="C13" s="36" t="s">
        <v>579</v>
      </c>
      <c r="D13" s="430">
        <v>244</v>
      </c>
      <c r="E13" s="434">
        <f t="shared" si="0"/>
        <v>244</v>
      </c>
      <c r="F13" s="53"/>
      <c r="G13" s="66" t="s">
        <v>111</v>
      </c>
      <c r="H13" s="36" t="s">
        <v>579</v>
      </c>
      <c r="I13" s="430">
        <v>664</v>
      </c>
      <c r="J13" s="434">
        <f t="shared" si="1"/>
        <v>664</v>
      </c>
      <c r="K13" s="53"/>
    </row>
    <row r="14" spans="1:11" ht="20" customHeight="1" x14ac:dyDescent="0.35">
      <c r="B14" s="66" t="s">
        <v>92</v>
      </c>
      <c r="C14" s="36" t="s">
        <v>579</v>
      </c>
      <c r="D14" s="430">
        <v>293</v>
      </c>
      <c r="E14" s="434">
        <f t="shared" si="0"/>
        <v>293</v>
      </c>
      <c r="F14" s="53"/>
      <c r="G14" s="66" t="s">
        <v>145</v>
      </c>
      <c r="H14" s="36" t="s">
        <v>579</v>
      </c>
      <c r="I14" s="431">
        <v>98</v>
      </c>
      <c r="J14" s="434">
        <f t="shared" si="1"/>
        <v>98</v>
      </c>
      <c r="K14" s="53"/>
    </row>
    <row r="15" spans="1:11" ht="20" customHeight="1" x14ac:dyDescent="0.35">
      <c r="B15" s="66" t="s">
        <v>93</v>
      </c>
      <c r="C15" s="36" t="s">
        <v>579</v>
      </c>
      <c r="D15" s="430">
        <v>359</v>
      </c>
      <c r="E15" s="434">
        <f t="shared" si="0"/>
        <v>359</v>
      </c>
      <c r="F15" s="53"/>
      <c r="G15" s="66" t="s">
        <v>112</v>
      </c>
      <c r="H15" s="36" t="s">
        <v>579</v>
      </c>
      <c r="I15" s="430">
        <v>179</v>
      </c>
      <c r="J15" s="434">
        <f t="shared" si="1"/>
        <v>179</v>
      </c>
      <c r="K15" s="53"/>
    </row>
    <row r="16" spans="1:11" ht="20" customHeight="1" x14ac:dyDescent="0.35">
      <c r="B16" s="66" t="s">
        <v>94</v>
      </c>
      <c r="C16" s="36" t="s">
        <v>579</v>
      </c>
      <c r="D16" s="430">
        <v>307</v>
      </c>
      <c r="E16" s="434">
        <f t="shared" si="0"/>
        <v>307</v>
      </c>
      <c r="F16" s="53"/>
      <c r="G16" s="66" t="s">
        <v>113</v>
      </c>
      <c r="H16" s="36" t="s">
        <v>579</v>
      </c>
      <c r="I16" s="430">
        <v>373</v>
      </c>
      <c r="J16" s="434">
        <f t="shared" si="1"/>
        <v>373</v>
      </c>
      <c r="K16" s="53"/>
    </row>
    <row r="17" spans="1:11" ht="20" customHeight="1" x14ac:dyDescent="0.35">
      <c r="B17" s="66" t="s">
        <v>95</v>
      </c>
      <c r="C17" s="36" t="s">
        <v>579</v>
      </c>
      <c r="D17" s="430">
        <v>373</v>
      </c>
      <c r="E17" s="434">
        <f t="shared" si="0"/>
        <v>373</v>
      </c>
      <c r="F17" s="53"/>
      <c r="G17" s="66" t="s">
        <v>505</v>
      </c>
      <c r="H17" s="36" t="s">
        <v>579</v>
      </c>
      <c r="I17" s="430">
        <v>476</v>
      </c>
      <c r="J17" s="434">
        <f t="shared" si="1"/>
        <v>476</v>
      </c>
      <c r="K17" s="53"/>
    </row>
    <row r="18" spans="1:11" ht="20" customHeight="1" x14ac:dyDescent="0.35">
      <c r="B18" s="66" t="s">
        <v>96</v>
      </c>
      <c r="C18" s="36" t="s">
        <v>579</v>
      </c>
      <c r="D18" s="430">
        <v>461</v>
      </c>
      <c r="E18" s="434">
        <f t="shared" si="0"/>
        <v>461</v>
      </c>
      <c r="F18" s="53"/>
      <c r="G18" s="66" t="s">
        <v>248</v>
      </c>
      <c r="H18" s="36" t="s">
        <v>579</v>
      </c>
      <c r="I18" s="431">
        <v>122</v>
      </c>
      <c r="J18" s="434">
        <f t="shared" si="1"/>
        <v>122</v>
      </c>
      <c r="K18" s="53"/>
    </row>
    <row r="19" spans="1:11" ht="20" customHeight="1" x14ac:dyDescent="0.35">
      <c r="B19" s="66" t="s">
        <v>97</v>
      </c>
      <c r="C19" s="36" t="s">
        <v>579</v>
      </c>
      <c r="D19" s="430">
        <v>413</v>
      </c>
      <c r="E19" s="434">
        <f t="shared" si="0"/>
        <v>413</v>
      </c>
      <c r="F19" s="53"/>
      <c r="G19" s="66" t="s">
        <v>114</v>
      </c>
      <c r="H19" s="36" t="s">
        <v>579</v>
      </c>
      <c r="I19" s="430">
        <v>349</v>
      </c>
      <c r="J19" s="434">
        <f t="shared" si="1"/>
        <v>349</v>
      </c>
      <c r="K19" s="53"/>
    </row>
    <row r="20" spans="1:11" ht="20" customHeight="1" x14ac:dyDescent="0.35">
      <c r="B20" s="66" t="s">
        <v>98</v>
      </c>
      <c r="C20" s="36" t="s">
        <v>579</v>
      </c>
      <c r="D20" s="430">
        <v>511</v>
      </c>
      <c r="E20" s="434">
        <f t="shared" si="0"/>
        <v>511</v>
      </c>
      <c r="F20" s="53"/>
      <c r="G20" s="66" t="s">
        <v>115</v>
      </c>
      <c r="H20" s="36" t="s">
        <v>579</v>
      </c>
      <c r="I20" s="430">
        <v>403</v>
      </c>
      <c r="J20" s="434">
        <f t="shared" si="1"/>
        <v>403</v>
      </c>
      <c r="K20" s="53"/>
    </row>
    <row r="21" spans="1:11" ht="20" customHeight="1" x14ac:dyDescent="0.35">
      <c r="B21" s="66" t="s">
        <v>99</v>
      </c>
      <c r="C21" s="36" t="s">
        <v>579</v>
      </c>
      <c r="D21" s="430">
        <v>36</v>
      </c>
      <c r="E21" s="434">
        <f t="shared" si="0"/>
        <v>36</v>
      </c>
      <c r="F21" s="53"/>
      <c r="G21" s="66" t="s">
        <v>116</v>
      </c>
      <c r="H21" s="36" t="s">
        <v>579</v>
      </c>
      <c r="I21" s="430">
        <v>427</v>
      </c>
      <c r="J21" s="434">
        <f t="shared" si="1"/>
        <v>427</v>
      </c>
      <c r="K21" s="53"/>
    </row>
    <row r="22" spans="1:11" ht="20" customHeight="1" x14ac:dyDescent="0.35">
      <c r="B22" s="66" t="s">
        <v>100</v>
      </c>
      <c r="C22" s="36" t="s">
        <v>579</v>
      </c>
      <c r="D22" s="430">
        <v>44</v>
      </c>
      <c r="E22" s="434">
        <f t="shared" si="0"/>
        <v>44</v>
      </c>
      <c r="F22" s="53"/>
      <c r="G22" s="66" t="s">
        <v>117</v>
      </c>
      <c r="H22" s="36" t="s">
        <v>579</v>
      </c>
      <c r="I22" s="430">
        <v>483</v>
      </c>
      <c r="J22" s="434">
        <f t="shared" si="1"/>
        <v>483</v>
      </c>
      <c r="K22" s="53"/>
    </row>
    <row r="23" spans="1:11" ht="20" customHeight="1" x14ac:dyDescent="0.35">
      <c r="B23" s="66" t="s">
        <v>102</v>
      </c>
      <c r="C23" s="36" t="s">
        <v>579</v>
      </c>
      <c r="D23" s="430">
        <v>279</v>
      </c>
      <c r="E23" s="434">
        <f t="shared" si="0"/>
        <v>279</v>
      </c>
      <c r="F23" s="53"/>
      <c r="G23" s="66" t="s">
        <v>216</v>
      </c>
      <c r="H23" s="36" t="s">
        <v>579</v>
      </c>
      <c r="I23" s="430">
        <v>587</v>
      </c>
      <c r="J23" s="434">
        <f t="shared" si="1"/>
        <v>587</v>
      </c>
      <c r="K23" s="53"/>
    </row>
    <row r="24" spans="1:11" ht="20" customHeight="1" x14ac:dyDescent="0.35">
      <c r="B24" s="66" t="s">
        <v>101</v>
      </c>
      <c r="C24" s="36" t="s">
        <v>579</v>
      </c>
      <c r="D24" s="430">
        <v>370</v>
      </c>
      <c r="E24" s="434">
        <f t="shared" si="0"/>
        <v>370</v>
      </c>
      <c r="F24" s="53"/>
      <c r="G24" s="66" t="s">
        <v>140</v>
      </c>
      <c r="H24" s="36" t="s">
        <v>579</v>
      </c>
      <c r="I24" s="431">
        <v>494</v>
      </c>
      <c r="J24" s="434">
        <f t="shared" si="1"/>
        <v>494</v>
      </c>
      <c r="K24" s="53"/>
    </row>
    <row r="25" spans="1:11" ht="20" customHeight="1" x14ac:dyDescent="0.35">
      <c r="B25" s="66" t="s">
        <v>103</v>
      </c>
      <c r="C25" s="36" t="s">
        <v>579</v>
      </c>
      <c r="D25" s="430">
        <v>453</v>
      </c>
      <c r="E25" s="434">
        <f t="shared" si="0"/>
        <v>453</v>
      </c>
      <c r="F25" s="53"/>
      <c r="G25" s="66" t="s">
        <v>217</v>
      </c>
      <c r="H25" s="36" t="s">
        <v>579</v>
      </c>
      <c r="I25" s="430">
        <v>746</v>
      </c>
      <c r="J25" s="434">
        <f t="shared" si="1"/>
        <v>746</v>
      </c>
      <c r="K25" s="53"/>
    </row>
    <row r="26" spans="1:11" ht="20" customHeight="1" x14ac:dyDescent="0.35">
      <c r="B26" s="65" t="s">
        <v>104</v>
      </c>
      <c r="C26" s="36" t="s">
        <v>579</v>
      </c>
      <c r="D26" s="442">
        <v>563</v>
      </c>
      <c r="E26" s="434">
        <f t="shared" si="0"/>
        <v>563</v>
      </c>
      <c r="F26" s="53"/>
      <c r="G26" s="66" t="s">
        <v>141</v>
      </c>
      <c r="H26" s="36" t="s">
        <v>579</v>
      </c>
      <c r="I26" s="431">
        <v>622</v>
      </c>
      <c r="J26" s="434">
        <f t="shared" si="1"/>
        <v>622</v>
      </c>
      <c r="K26" s="53"/>
    </row>
    <row r="27" spans="1:11" ht="20" customHeight="1" x14ac:dyDescent="0.35">
      <c r="B27" s="65" t="s">
        <v>105</v>
      </c>
      <c r="C27" s="36" t="s">
        <v>579</v>
      </c>
      <c r="D27" s="442">
        <v>128</v>
      </c>
      <c r="E27" s="434">
        <f t="shared" si="0"/>
        <v>128</v>
      </c>
      <c r="F27" s="53"/>
      <c r="G27" s="211"/>
      <c r="H27" s="210"/>
      <c r="I27" s="330"/>
      <c r="J27" s="531"/>
      <c r="K27" s="53"/>
    </row>
    <row r="28" spans="1:11" ht="20" customHeight="1" thickBot="1" x14ac:dyDescent="0.85">
      <c r="B28" s="11"/>
      <c r="C28" s="13"/>
      <c r="D28" s="474"/>
      <c r="E28" s="530"/>
      <c r="F28" s="227"/>
      <c r="G28" s="4"/>
      <c r="H28" s="14"/>
      <c r="I28" s="476"/>
      <c r="J28" s="532"/>
      <c r="K28" s="53"/>
    </row>
    <row r="29" spans="1:11" ht="24.75" customHeight="1" x14ac:dyDescent="0.8">
      <c r="B29" s="45"/>
      <c r="C29" s="199"/>
      <c r="D29" s="23"/>
      <c r="E29" s="23"/>
      <c r="F29" s="227"/>
      <c r="G29" s="45"/>
      <c r="H29" s="199"/>
      <c r="I29" s="45"/>
      <c r="J29" s="45"/>
    </row>
    <row r="30" spans="1:11" ht="23.25" customHeight="1" x14ac:dyDescent="0.35">
      <c r="B30" s="227"/>
      <c r="C30" s="227"/>
      <c r="D30" s="227"/>
      <c r="E30" s="406"/>
      <c r="F30" s="227"/>
      <c r="G30" s="227"/>
      <c r="H30" s="227"/>
      <c r="I30" s="227"/>
      <c r="J30" s="406"/>
    </row>
    <row r="31" spans="1:11" ht="23.25" customHeight="1" x14ac:dyDescent="0.35">
      <c r="A31" s="588" t="s">
        <v>580</v>
      </c>
      <c r="B31" s="588"/>
      <c r="C31" s="588"/>
      <c r="D31" s="588"/>
      <c r="E31" s="588"/>
      <c r="F31" s="588"/>
      <c r="G31" s="588"/>
      <c r="H31" s="588"/>
      <c r="I31" s="588"/>
      <c r="J31" s="406"/>
    </row>
    <row r="32" spans="1:11" ht="27" customHeight="1" x14ac:dyDescent="0.35">
      <c r="A32" s="227"/>
      <c r="B32" s="227"/>
      <c r="C32" s="227"/>
      <c r="D32" s="227"/>
      <c r="E32" s="406"/>
      <c r="F32" s="227"/>
      <c r="G32" s="227"/>
      <c r="H32" s="227"/>
      <c r="I32" s="227"/>
      <c r="J32" s="406"/>
    </row>
    <row r="33" spans="1:11" ht="22.5" customHeight="1" x14ac:dyDescent="0.5">
      <c r="A33" s="613" t="s">
        <v>573</v>
      </c>
      <c r="B33" s="613"/>
      <c r="C33" s="613"/>
      <c r="D33" s="613"/>
      <c r="E33" s="613"/>
      <c r="F33" s="613"/>
      <c r="G33" s="613"/>
      <c r="H33" s="613"/>
      <c r="I33" s="613"/>
      <c r="J33" s="411"/>
      <c r="K33" s="51"/>
    </row>
    <row r="34" spans="1:11" ht="25.25" customHeight="1" x14ac:dyDescent="0.5">
      <c r="A34" s="613" t="s">
        <v>574</v>
      </c>
      <c r="B34" s="613"/>
      <c r="C34" s="613"/>
      <c r="D34" s="613"/>
      <c r="E34" s="613"/>
      <c r="F34" s="613"/>
      <c r="G34" s="613"/>
      <c r="H34" s="613"/>
      <c r="I34" s="613"/>
      <c r="J34" s="411"/>
    </row>
    <row r="39" spans="1:11" x14ac:dyDescent="0.35">
      <c r="I39" s="60">
        <v>1</v>
      </c>
      <c r="J39" s="60"/>
    </row>
  </sheetData>
  <sheetProtection password="CF7A" sheet="1" objects="1" scenarios="1"/>
  <mergeCells count="4">
    <mergeCell ref="A33:I33"/>
    <mergeCell ref="A34:I34"/>
    <mergeCell ref="A31:I31"/>
    <mergeCell ref="B2:I2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2"/>
  <sheetViews>
    <sheetView workbookViewId="0">
      <selection activeCell="J3" sqref="J3"/>
    </sheetView>
  </sheetViews>
  <sheetFormatPr defaultRowHeight="15.5" x14ac:dyDescent="0.35"/>
  <cols>
    <col min="1" max="1" width="2.08984375" customWidth="1"/>
    <col min="2" max="2" width="20.6328125" style="1" customWidth="1"/>
    <col min="3" max="3" width="13.5429687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2.81640625" customWidth="1"/>
    <col min="9" max="9" width="11.453125" hidden="1" customWidth="1"/>
    <col min="10" max="10" width="11.453125" customWidth="1"/>
  </cols>
  <sheetData>
    <row r="1" spans="1:11" ht="18.649999999999999" customHeight="1" thickBot="1" x14ac:dyDescent="0.35"/>
    <row r="2" spans="1:11" ht="37" thickBot="1" x14ac:dyDescent="1.45">
      <c r="A2" s="44" t="s">
        <v>215</v>
      </c>
      <c r="B2" s="585" t="s">
        <v>1075</v>
      </c>
      <c r="C2" s="586"/>
      <c r="D2" s="586"/>
      <c r="E2" s="586"/>
      <c r="F2" s="586"/>
      <c r="G2" s="586"/>
      <c r="H2" s="586"/>
      <c r="I2" s="587"/>
      <c r="J2" s="52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1.4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20" customHeight="1" x14ac:dyDescent="0.35">
      <c r="B6" s="65" t="s">
        <v>87</v>
      </c>
      <c r="C6" s="67" t="s">
        <v>550</v>
      </c>
      <c r="D6" s="442">
        <v>176</v>
      </c>
      <c r="E6" s="444">
        <f>D6+(D6*J$2%)</f>
        <v>237.6</v>
      </c>
      <c r="F6" s="53"/>
      <c r="G6" s="65" t="s">
        <v>106</v>
      </c>
      <c r="H6" s="67" t="s">
        <v>550</v>
      </c>
      <c r="I6" s="442">
        <v>122</v>
      </c>
      <c r="J6" s="444">
        <f>I6+(I6*J$2%)</f>
        <v>164.7</v>
      </c>
      <c r="K6" s="53"/>
    </row>
    <row r="7" spans="1:11" ht="20" customHeight="1" x14ac:dyDescent="0.35">
      <c r="B7" s="66" t="s">
        <v>88</v>
      </c>
      <c r="C7" s="67" t="s">
        <v>550</v>
      </c>
      <c r="D7" s="430">
        <v>176</v>
      </c>
      <c r="E7" s="434">
        <f t="shared" ref="E7:E33" si="0">D7+(D7*J$2%)</f>
        <v>237.6</v>
      </c>
      <c r="F7" s="53"/>
      <c r="G7" s="65" t="s">
        <v>107</v>
      </c>
      <c r="H7" s="67" t="s">
        <v>550</v>
      </c>
      <c r="I7" s="442">
        <v>263</v>
      </c>
      <c r="J7" s="434">
        <f t="shared" ref="J7:J33" si="1">I7+(I7*J$2%)</f>
        <v>355.05</v>
      </c>
      <c r="K7" s="53"/>
    </row>
    <row r="8" spans="1:11" ht="20" customHeight="1" x14ac:dyDescent="0.35">
      <c r="B8" s="66" t="s">
        <v>90</v>
      </c>
      <c r="C8" s="67" t="s">
        <v>550</v>
      </c>
      <c r="D8" s="430">
        <v>221</v>
      </c>
      <c r="E8" s="434">
        <f t="shared" si="0"/>
        <v>298.35000000000002</v>
      </c>
      <c r="F8" s="53"/>
      <c r="G8" s="66" t="s">
        <v>108</v>
      </c>
      <c r="H8" s="67" t="s">
        <v>550</v>
      </c>
      <c r="I8" s="430">
        <v>263</v>
      </c>
      <c r="J8" s="434">
        <f t="shared" si="1"/>
        <v>355.05</v>
      </c>
      <c r="K8" s="53"/>
    </row>
    <row r="9" spans="1:11" ht="20" customHeight="1" x14ac:dyDescent="0.35">
      <c r="B9" s="66" t="s">
        <v>246</v>
      </c>
      <c r="C9" s="67" t="s">
        <v>550</v>
      </c>
      <c r="D9" s="431">
        <v>216</v>
      </c>
      <c r="E9" s="434">
        <f t="shared" si="0"/>
        <v>291.60000000000002</v>
      </c>
      <c r="F9" s="53"/>
      <c r="G9" s="66" t="s">
        <v>109</v>
      </c>
      <c r="H9" s="67" t="s">
        <v>550</v>
      </c>
      <c r="I9" s="430">
        <v>293</v>
      </c>
      <c r="J9" s="434">
        <f t="shared" si="1"/>
        <v>395.55</v>
      </c>
      <c r="K9" s="53"/>
    </row>
    <row r="10" spans="1:11" ht="20" customHeight="1" x14ac:dyDescent="0.35">
      <c r="B10" s="66" t="s">
        <v>247</v>
      </c>
      <c r="C10" s="67" t="s">
        <v>550</v>
      </c>
      <c r="D10" s="431">
        <v>271</v>
      </c>
      <c r="E10" s="434">
        <f t="shared" si="0"/>
        <v>365.85</v>
      </c>
      <c r="F10" s="53"/>
      <c r="G10" s="66" t="s">
        <v>519</v>
      </c>
      <c r="H10" s="67" t="s">
        <v>550</v>
      </c>
      <c r="I10" s="430">
        <v>332</v>
      </c>
      <c r="J10" s="434">
        <f t="shared" si="1"/>
        <v>448.2</v>
      </c>
      <c r="K10" s="53"/>
    </row>
    <row r="11" spans="1:11" ht="20" customHeight="1" x14ac:dyDescent="0.35">
      <c r="B11" s="66" t="s">
        <v>89</v>
      </c>
      <c r="C11" s="67" t="s">
        <v>550</v>
      </c>
      <c r="D11" s="430">
        <v>232</v>
      </c>
      <c r="E11" s="434">
        <f t="shared" si="0"/>
        <v>313.2</v>
      </c>
      <c r="F11" s="53"/>
      <c r="G11" s="66" t="s">
        <v>504</v>
      </c>
      <c r="H11" s="67" t="s">
        <v>550</v>
      </c>
      <c r="I11" s="430">
        <v>433</v>
      </c>
      <c r="J11" s="434">
        <f t="shared" si="1"/>
        <v>584.54999999999995</v>
      </c>
      <c r="K11" s="53"/>
    </row>
    <row r="12" spans="1:11" ht="20" customHeight="1" x14ac:dyDescent="0.35">
      <c r="B12" s="66" t="s">
        <v>293</v>
      </c>
      <c r="C12" s="67" t="s">
        <v>550</v>
      </c>
      <c r="D12" s="430">
        <v>291</v>
      </c>
      <c r="E12" s="434">
        <f t="shared" si="0"/>
        <v>392.85</v>
      </c>
      <c r="F12" s="53"/>
      <c r="G12" s="66" t="s">
        <v>110</v>
      </c>
      <c r="H12" s="67" t="s">
        <v>550</v>
      </c>
      <c r="I12" s="430">
        <v>494</v>
      </c>
      <c r="J12" s="434">
        <f t="shared" si="1"/>
        <v>666.9</v>
      </c>
      <c r="K12" s="53"/>
    </row>
    <row r="13" spans="1:11" ht="20" customHeight="1" x14ac:dyDescent="0.35">
      <c r="B13" s="66" t="s">
        <v>91</v>
      </c>
      <c r="C13" s="67" t="s">
        <v>550</v>
      </c>
      <c r="D13" s="430">
        <v>206</v>
      </c>
      <c r="E13" s="434">
        <f t="shared" si="0"/>
        <v>278.10000000000002</v>
      </c>
      <c r="F13" s="53"/>
      <c r="G13" s="66" t="s">
        <v>111</v>
      </c>
      <c r="H13" s="67" t="s">
        <v>550</v>
      </c>
      <c r="I13" s="430">
        <v>626</v>
      </c>
      <c r="J13" s="434">
        <f t="shared" si="1"/>
        <v>845.1</v>
      </c>
      <c r="K13" s="53"/>
    </row>
    <row r="14" spans="1:11" ht="20" customHeight="1" x14ac:dyDescent="0.35">
      <c r="B14" s="66" t="s">
        <v>92</v>
      </c>
      <c r="C14" s="67" t="s">
        <v>550</v>
      </c>
      <c r="D14" s="430">
        <v>256</v>
      </c>
      <c r="E14" s="434">
        <f t="shared" si="0"/>
        <v>345.6</v>
      </c>
      <c r="F14" s="53"/>
      <c r="G14" s="66" t="s">
        <v>145</v>
      </c>
      <c r="H14" s="67" t="s">
        <v>550</v>
      </c>
      <c r="I14" s="431">
        <v>98</v>
      </c>
      <c r="J14" s="434">
        <f t="shared" si="1"/>
        <v>132.30000000000001</v>
      </c>
      <c r="K14" s="53"/>
    </row>
    <row r="15" spans="1:11" ht="20" customHeight="1" x14ac:dyDescent="0.35">
      <c r="B15" s="66" t="s">
        <v>93</v>
      </c>
      <c r="C15" s="67" t="s">
        <v>550</v>
      </c>
      <c r="D15" s="430">
        <v>322</v>
      </c>
      <c r="E15" s="434">
        <f t="shared" si="0"/>
        <v>434.7</v>
      </c>
      <c r="F15" s="53"/>
      <c r="G15" s="66" t="s">
        <v>112</v>
      </c>
      <c r="H15" s="67" t="s">
        <v>550</v>
      </c>
      <c r="I15" s="430">
        <v>148</v>
      </c>
      <c r="J15" s="434">
        <f t="shared" si="1"/>
        <v>199.8</v>
      </c>
      <c r="K15" s="53"/>
    </row>
    <row r="16" spans="1:11" ht="20" customHeight="1" x14ac:dyDescent="0.35">
      <c r="B16" s="66" t="s">
        <v>94</v>
      </c>
      <c r="C16" s="67" t="s">
        <v>550</v>
      </c>
      <c r="D16" s="430">
        <v>269</v>
      </c>
      <c r="E16" s="434">
        <f t="shared" si="0"/>
        <v>363.15</v>
      </c>
      <c r="F16" s="53"/>
      <c r="G16" s="66" t="s">
        <v>113</v>
      </c>
      <c r="H16" s="67" t="s">
        <v>550</v>
      </c>
      <c r="I16" s="430">
        <v>342</v>
      </c>
      <c r="J16" s="434">
        <f t="shared" si="1"/>
        <v>461.7</v>
      </c>
      <c r="K16" s="53"/>
    </row>
    <row r="17" spans="2:11" ht="20" customHeight="1" x14ac:dyDescent="0.35">
      <c r="B17" s="66" t="s">
        <v>95</v>
      </c>
      <c r="C17" s="67" t="s">
        <v>550</v>
      </c>
      <c r="D17" s="430">
        <v>335</v>
      </c>
      <c r="E17" s="434">
        <f t="shared" si="0"/>
        <v>452.25</v>
      </c>
      <c r="F17" s="53"/>
      <c r="G17" s="66" t="s">
        <v>505</v>
      </c>
      <c r="H17" s="67" t="s">
        <v>550</v>
      </c>
      <c r="I17" s="430">
        <v>437</v>
      </c>
      <c r="J17" s="434">
        <f t="shared" si="1"/>
        <v>589.95000000000005</v>
      </c>
      <c r="K17" s="53"/>
    </row>
    <row r="18" spans="2:11" ht="20" customHeight="1" x14ac:dyDescent="0.35">
      <c r="B18" s="66" t="s">
        <v>96</v>
      </c>
      <c r="C18" s="67" t="s">
        <v>550</v>
      </c>
      <c r="D18" s="430">
        <v>423</v>
      </c>
      <c r="E18" s="434">
        <f t="shared" si="0"/>
        <v>571.04999999999995</v>
      </c>
      <c r="F18" s="53"/>
      <c r="G18" s="66" t="s">
        <v>248</v>
      </c>
      <c r="H18" s="67" t="s">
        <v>550</v>
      </c>
      <c r="I18" s="431">
        <v>122</v>
      </c>
      <c r="J18" s="434">
        <f t="shared" si="1"/>
        <v>164.7</v>
      </c>
      <c r="K18" s="53"/>
    </row>
    <row r="19" spans="2:11" ht="20" customHeight="1" x14ac:dyDescent="0.35">
      <c r="B19" s="66" t="s">
        <v>97</v>
      </c>
      <c r="C19" s="67" t="s">
        <v>550</v>
      </c>
      <c r="D19" s="430">
        <v>375</v>
      </c>
      <c r="E19" s="434">
        <f t="shared" si="0"/>
        <v>506.25</v>
      </c>
      <c r="F19" s="53"/>
      <c r="G19" s="66" t="s">
        <v>114</v>
      </c>
      <c r="H19" s="67" t="s">
        <v>550</v>
      </c>
      <c r="I19" s="430">
        <v>309</v>
      </c>
      <c r="J19" s="434">
        <f t="shared" si="1"/>
        <v>417.15</v>
      </c>
      <c r="K19" s="53"/>
    </row>
    <row r="20" spans="2:11" ht="20" customHeight="1" x14ac:dyDescent="0.35">
      <c r="B20" s="66" t="s">
        <v>98</v>
      </c>
      <c r="C20" s="67" t="s">
        <v>550</v>
      </c>
      <c r="D20" s="430">
        <v>475</v>
      </c>
      <c r="E20" s="434">
        <f t="shared" si="0"/>
        <v>641.25</v>
      </c>
      <c r="F20" s="53"/>
      <c r="G20" s="66" t="s">
        <v>115</v>
      </c>
      <c r="H20" s="67" t="s">
        <v>550</v>
      </c>
      <c r="I20" s="430">
        <v>324</v>
      </c>
      <c r="J20" s="434">
        <f t="shared" si="1"/>
        <v>437.4</v>
      </c>
      <c r="K20" s="53"/>
    </row>
    <row r="21" spans="2:11" ht="18" customHeight="1" x14ac:dyDescent="0.35">
      <c r="B21" s="66" t="s">
        <v>99</v>
      </c>
      <c r="C21" s="67" t="s">
        <v>550</v>
      </c>
      <c r="D21" s="430">
        <v>36</v>
      </c>
      <c r="E21" s="434">
        <f t="shared" si="0"/>
        <v>48.6</v>
      </c>
      <c r="F21" s="53"/>
      <c r="G21" s="66" t="s">
        <v>116</v>
      </c>
      <c r="H21" s="67" t="s">
        <v>550</v>
      </c>
      <c r="I21" s="430">
        <v>366</v>
      </c>
      <c r="J21" s="434">
        <f t="shared" si="1"/>
        <v>494.1</v>
      </c>
      <c r="K21" s="53"/>
    </row>
    <row r="22" spans="2:11" ht="18" customHeight="1" x14ac:dyDescent="0.35">
      <c r="B22" s="66" t="s">
        <v>100</v>
      </c>
      <c r="C22" s="67" t="s">
        <v>550</v>
      </c>
      <c r="D22" s="430">
        <v>44</v>
      </c>
      <c r="E22" s="434">
        <f t="shared" si="0"/>
        <v>59.4</v>
      </c>
      <c r="F22" s="53"/>
      <c r="G22" s="66" t="s">
        <v>117</v>
      </c>
      <c r="H22" s="67" t="s">
        <v>550</v>
      </c>
      <c r="I22" s="430">
        <v>380</v>
      </c>
      <c r="J22" s="434">
        <f t="shared" si="1"/>
        <v>513</v>
      </c>
      <c r="K22" s="53"/>
    </row>
    <row r="23" spans="2:11" ht="18" customHeight="1" x14ac:dyDescent="0.35">
      <c r="B23" s="66" t="s">
        <v>102</v>
      </c>
      <c r="C23" s="67" t="s">
        <v>550</v>
      </c>
      <c r="D23" s="430">
        <v>242</v>
      </c>
      <c r="E23" s="434">
        <f t="shared" si="0"/>
        <v>326.7</v>
      </c>
      <c r="F23" s="53"/>
      <c r="G23" s="66" t="s">
        <v>216</v>
      </c>
      <c r="H23" s="67" t="s">
        <v>550</v>
      </c>
      <c r="I23" s="430">
        <v>525</v>
      </c>
      <c r="J23" s="434">
        <f t="shared" si="1"/>
        <v>708.75</v>
      </c>
      <c r="K23" s="53"/>
    </row>
    <row r="24" spans="2:11" ht="18" customHeight="1" x14ac:dyDescent="0.35">
      <c r="B24" s="66" t="s">
        <v>101</v>
      </c>
      <c r="C24" s="67" t="s">
        <v>550</v>
      </c>
      <c r="D24" s="430">
        <v>332</v>
      </c>
      <c r="E24" s="434">
        <f t="shared" si="0"/>
        <v>448.2</v>
      </c>
      <c r="F24" s="53"/>
      <c r="G24" s="256" t="s">
        <v>140</v>
      </c>
      <c r="H24" s="259" t="s">
        <v>550</v>
      </c>
      <c r="I24" s="526">
        <v>433</v>
      </c>
      <c r="J24" s="434">
        <f t="shared" si="1"/>
        <v>584.54999999999995</v>
      </c>
      <c r="K24" s="53"/>
    </row>
    <row r="25" spans="2:11" ht="18" customHeight="1" x14ac:dyDescent="0.35">
      <c r="B25" s="66" t="s">
        <v>103</v>
      </c>
      <c r="C25" s="67" t="s">
        <v>550</v>
      </c>
      <c r="D25" s="430">
        <v>415</v>
      </c>
      <c r="E25" s="434">
        <f t="shared" si="0"/>
        <v>560.25</v>
      </c>
      <c r="F25" s="53"/>
      <c r="G25" s="66" t="s">
        <v>217</v>
      </c>
      <c r="H25" s="67" t="s">
        <v>550</v>
      </c>
      <c r="I25" s="430">
        <v>684</v>
      </c>
      <c r="J25" s="434">
        <f t="shared" si="1"/>
        <v>923.4</v>
      </c>
      <c r="K25" s="53"/>
    </row>
    <row r="26" spans="2:11" ht="18" customHeight="1" x14ac:dyDescent="0.35">
      <c r="B26" s="65" t="s">
        <v>104</v>
      </c>
      <c r="C26" s="67" t="s">
        <v>550</v>
      </c>
      <c r="D26" s="442">
        <v>525</v>
      </c>
      <c r="E26" s="434">
        <f t="shared" si="0"/>
        <v>708.75</v>
      </c>
      <c r="F26" s="53"/>
      <c r="G26" s="66" t="s">
        <v>141</v>
      </c>
      <c r="H26" s="67" t="s">
        <v>550</v>
      </c>
      <c r="I26" s="431">
        <v>560</v>
      </c>
      <c r="J26" s="434">
        <f t="shared" si="1"/>
        <v>756</v>
      </c>
      <c r="K26" s="53"/>
    </row>
    <row r="27" spans="2:11" ht="18" customHeight="1" x14ac:dyDescent="0.35">
      <c r="B27" s="65" t="s">
        <v>105</v>
      </c>
      <c r="C27" s="67" t="s">
        <v>550</v>
      </c>
      <c r="D27" s="442">
        <v>107</v>
      </c>
      <c r="E27" s="434">
        <f t="shared" si="0"/>
        <v>144.44999999999999</v>
      </c>
      <c r="F27" s="70"/>
      <c r="G27" s="211"/>
      <c r="H27" s="210"/>
      <c r="I27" s="330"/>
      <c r="J27" s="434"/>
      <c r="K27" s="53"/>
    </row>
    <row r="28" spans="2:11" ht="13.25" customHeight="1" thickBot="1" x14ac:dyDescent="0.85">
      <c r="B28" s="11"/>
      <c r="C28" s="13"/>
      <c r="D28" s="474"/>
      <c r="E28" s="434"/>
      <c r="F28" s="70"/>
      <c r="G28" s="4"/>
      <c r="H28" s="14"/>
      <c r="I28" s="476"/>
      <c r="J28" s="434"/>
      <c r="K28" s="53"/>
    </row>
    <row r="29" spans="2:11" ht="18" customHeight="1" thickBot="1" x14ac:dyDescent="0.4">
      <c r="B29" s="86" t="s">
        <v>312</v>
      </c>
      <c r="C29" s="87"/>
      <c r="D29" s="414" t="s">
        <v>33</v>
      </c>
      <c r="E29" s="423" t="s">
        <v>33</v>
      </c>
      <c r="F29" s="70"/>
      <c r="G29" s="86" t="s">
        <v>312</v>
      </c>
      <c r="H29" s="87"/>
      <c r="I29" s="414" t="s">
        <v>33</v>
      </c>
      <c r="J29" s="423" t="s">
        <v>33</v>
      </c>
      <c r="K29" s="53"/>
    </row>
    <row r="30" spans="2:11" ht="10.25" customHeight="1" x14ac:dyDescent="0.35">
      <c r="B30" s="9"/>
      <c r="C30" s="10"/>
      <c r="D30" s="415"/>
      <c r="E30" s="434"/>
      <c r="G30" s="9"/>
      <c r="H30" s="10"/>
      <c r="I30" s="415"/>
      <c r="J30" s="434"/>
      <c r="K30" s="53"/>
    </row>
    <row r="31" spans="2:11" ht="18" customHeight="1" x14ac:dyDescent="0.35">
      <c r="B31" s="65" t="s">
        <v>92</v>
      </c>
      <c r="C31" s="67" t="s">
        <v>550</v>
      </c>
      <c r="D31" s="442">
        <v>307</v>
      </c>
      <c r="E31" s="434">
        <f t="shared" si="0"/>
        <v>414.45</v>
      </c>
      <c r="F31" s="53"/>
      <c r="G31" s="65" t="s">
        <v>96</v>
      </c>
      <c r="H31" s="67" t="s">
        <v>550</v>
      </c>
      <c r="I31" s="442">
        <v>508</v>
      </c>
      <c r="J31" s="434">
        <f t="shared" si="1"/>
        <v>685.8</v>
      </c>
      <c r="K31" s="53"/>
    </row>
    <row r="32" spans="2:11" ht="18" customHeight="1" x14ac:dyDescent="0.35">
      <c r="B32" s="183" t="s">
        <v>93</v>
      </c>
      <c r="C32" s="67" t="s">
        <v>550</v>
      </c>
      <c r="D32" s="489">
        <v>386</v>
      </c>
      <c r="E32" s="434">
        <f t="shared" si="0"/>
        <v>521.1</v>
      </c>
      <c r="F32" s="53"/>
      <c r="G32" s="183" t="s">
        <v>107</v>
      </c>
      <c r="H32" s="67" t="s">
        <v>550</v>
      </c>
      <c r="I32" s="489">
        <v>315</v>
      </c>
      <c r="J32" s="434">
        <f t="shared" si="1"/>
        <v>425.25</v>
      </c>
      <c r="K32" s="53"/>
    </row>
    <row r="33" spans="1:11" ht="18" customHeight="1" thickBot="1" x14ac:dyDescent="0.4">
      <c r="B33" s="72" t="s">
        <v>95</v>
      </c>
      <c r="C33" s="118" t="s">
        <v>550</v>
      </c>
      <c r="D33" s="422">
        <v>402</v>
      </c>
      <c r="E33" s="435">
        <f t="shared" si="0"/>
        <v>542.70000000000005</v>
      </c>
      <c r="F33" s="53"/>
      <c r="G33" s="72" t="s">
        <v>113</v>
      </c>
      <c r="H33" s="118" t="s">
        <v>550</v>
      </c>
      <c r="I33" s="422">
        <v>411</v>
      </c>
      <c r="J33" s="435">
        <f t="shared" si="1"/>
        <v>554.85</v>
      </c>
      <c r="K33" s="53"/>
    </row>
    <row r="34" spans="1:11" x14ac:dyDescent="0.35">
      <c r="B34" s="107"/>
      <c r="C34" s="161"/>
      <c r="D34" s="23"/>
      <c r="E34" s="23"/>
      <c r="F34" s="53"/>
      <c r="G34" s="107"/>
      <c r="H34" s="161"/>
      <c r="I34" s="23"/>
      <c r="J34" s="23"/>
    </row>
    <row r="35" spans="1:11" ht="23.25" customHeight="1" x14ac:dyDescent="0.35"/>
    <row r="36" spans="1:11" ht="27" customHeight="1" x14ac:dyDescent="0.35">
      <c r="A36" s="588" t="s">
        <v>581</v>
      </c>
      <c r="B36" s="588"/>
      <c r="C36" s="588"/>
      <c r="D36" s="588"/>
      <c r="E36" s="588"/>
      <c r="F36" s="588"/>
      <c r="G36" s="588"/>
      <c r="H36" s="588"/>
      <c r="I36" s="588"/>
      <c r="J36" s="480"/>
    </row>
    <row r="37" spans="1:11" ht="21" customHeight="1" x14ac:dyDescent="0.5">
      <c r="A37" s="613" t="s">
        <v>573</v>
      </c>
      <c r="B37" s="613"/>
      <c r="C37" s="613"/>
      <c r="D37" s="613"/>
      <c r="E37" s="613"/>
      <c r="F37" s="613"/>
      <c r="G37" s="613"/>
      <c r="H37" s="613"/>
      <c r="I37" s="613"/>
      <c r="J37" s="613"/>
      <c r="K37" s="51"/>
    </row>
    <row r="38" spans="1:11" ht="25.25" customHeight="1" x14ac:dyDescent="0.5">
      <c r="A38" s="613" t="s">
        <v>574</v>
      </c>
      <c r="B38" s="613"/>
      <c r="C38" s="613"/>
      <c r="D38" s="613"/>
      <c r="E38" s="613"/>
      <c r="F38" s="613"/>
      <c r="G38" s="613"/>
      <c r="H38" s="613"/>
      <c r="I38" s="613"/>
      <c r="J38" s="483"/>
      <c r="K38" s="51"/>
    </row>
    <row r="42" spans="1:11" x14ac:dyDescent="0.35">
      <c r="I42" s="60">
        <v>1</v>
      </c>
      <c r="J42" s="60"/>
    </row>
  </sheetData>
  <sheetProtection password="CF7A" sheet="1" objects="1" scenarios="1"/>
  <mergeCells count="4">
    <mergeCell ref="A38:I38"/>
    <mergeCell ref="A36:I36"/>
    <mergeCell ref="B2:I2"/>
    <mergeCell ref="A37:J37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1"/>
  <sheetViews>
    <sheetView workbookViewId="0">
      <selection activeCell="G8" sqref="G8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7" thickBot="1" x14ac:dyDescent="1.45">
      <c r="A2" s="44" t="s">
        <v>215</v>
      </c>
      <c r="B2" s="585" t="s">
        <v>1146</v>
      </c>
      <c r="C2" s="586"/>
      <c r="D2" s="586"/>
      <c r="E2" s="586"/>
      <c r="F2" s="586"/>
      <c r="G2" s="586"/>
      <c r="H2" s="586"/>
      <c r="I2" s="587"/>
      <c r="J2" s="527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22.75" customHeight="1" thickBot="1" x14ac:dyDescent="0.4">
      <c r="A4" s="70"/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" customHeight="1" x14ac:dyDescent="0.3">
      <c r="A5" s="70"/>
      <c r="B5" s="76"/>
      <c r="C5" s="119"/>
      <c r="D5" s="420"/>
      <c r="E5" s="443"/>
      <c r="F5" s="70"/>
      <c r="G5" s="76"/>
      <c r="H5" s="119"/>
      <c r="I5" s="420"/>
      <c r="J5" s="443"/>
    </row>
    <row r="6" spans="1:11" ht="20" customHeight="1" x14ac:dyDescent="0.35">
      <c r="A6" s="70"/>
      <c r="B6" s="65" t="s">
        <v>87</v>
      </c>
      <c r="C6" s="68" t="s">
        <v>1081</v>
      </c>
      <c r="D6" s="545">
        <v>170</v>
      </c>
      <c r="E6" s="444">
        <f>D6+(D6*J$2%)</f>
        <v>170</v>
      </c>
      <c r="F6" s="73"/>
      <c r="G6" s="65" t="s">
        <v>106</v>
      </c>
      <c r="H6" s="68" t="s">
        <v>1081</v>
      </c>
      <c r="I6" s="545">
        <v>147</v>
      </c>
      <c r="J6" s="444">
        <f>I6+(I6*J$2%)</f>
        <v>147</v>
      </c>
      <c r="K6" s="53"/>
    </row>
    <row r="7" spans="1:11" ht="20" customHeight="1" x14ac:dyDescent="0.35">
      <c r="A7" s="70"/>
      <c r="B7" s="66" t="s">
        <v>88</v>
      </c>
      <c r="C7" s="68" t="s">
        <v>1081</v>
      </c>
      <c r="D7" s="544">
        <v>170</v>
      </c>
      <c r="E7" s="434">
        <f t="shared" ref="E7:E27" si="0">D7+(D7*J$2%)</f>
        <v>170</v>
      </c>
      <c r="F7" s="73"/>
      <c r="G7" s="65" t="s">
        <v>107</v>
      </c>
      <c r="H7" s="68" t="s">
        <v>1081</v>
      </c>
      <c r="I7" s="545">
        <v>271</v>
      </c>
      <c r="J7" s="434">
        <f t="shared" ref="J7:J26" si="1">I7+(I7*J$2%)</f>
        <v>271</v>
      </c>
      <c r="K7" s="53"/>
    </row>
    <row r="8" spans="1:11" ht="20" customHeight="1" x14ac:dyDescent="0.35">
      <c r="A8" s="70"/>
      <c r="B8" s="66" t="s">
        <v>90</v>
      </c>
      <c r="C8" s="68" t="s">
        <v>1081</v>
      </c>
      <c r="D8" s="544">
        <v>214</v>
      </c>
      <c r="E8" s="434">
        <f t="shared" si="0"/>
        <v>214</v>
      </c>
      <c r="F8" s="73"/>
      <c r="G8" s="66" t="s">
        <v>108</v>
      </c>
      <c r="H8" s="68" t="s">
        <v>1081</v>
      </c>
      <c r="I8" s="544">
        <v>271</v>
      </c>
      <c r="J8" s="434">
        <f t="shared" si="1"/>
        <v>271</v>
      </c>
      <c r="K8" s="53"/>
    </row>
    <row r="9" spans="1:11" ht="20" customHeight="1" x14ac:dyDescent="0.35">
      <c r="A9" s="70"/>
      <c r="B9" s="66" t="s">
        <v>246</v>
      </c>
      <c r="C9" s="68" t="s">
        <v>1081</v>
      </c>
      <c r="D9" s="543">
        <v>213</v>
      </c>
      <c r="E9" s="434">
        <f t="shared" si="0"/>
        <v>213</v>
      </c>
      <c r="F9" s="73"/>
      <c r="G9" s="66" t="s">
        <v>109</v>
      </c>
      <c r="H9" s="68" t="s">
        <v>1081</v>
      </c>
      <c r="I9" s="544">
        <v>302</v>
      </c>
      <c r="J9" s="434">
        <f t="shared" si="1"/>
        <v>302</v>
      </c>
      <c r="K9" s="53"/>
    </row>
    <row r="10" spans="1:11" ht="20" customHeight="1" x14ac:dyDescent="0.35">
      <c r="A10" s="70"/>
      <c r="B10" s="66" t="s">
        <v>247</v>
      </c>
      <c r="C10" s="68" t="s">
        <v>1081</v>
      </c>
      <c r="D10" s="543">
        <v>298</v>
      </c>
      <c r="E10" s="434">
        <f t="shared" si="0"/>
        <v>298</v>
      </c>
      <c r="F10" s="73"/>
      <c r="G10" s="66" t="s">
        <v>519</v>
      </c>
      <c r="H10" s="68" t="s">
        <v>1081</v>
      </c>
      <c r="I10" s="544">
        <v>337</v>
      </c>
      <c r="J10" s="434">
        <f t="shared" si="1"/>
        <v>337</v>
      </c>
      <c r="K10" s="53"/>
    </row>
    <row r="11" spans="1:11" ht="20" customHeight="1" x14ac:dyDescent="0.35">
      <c r="A11" s="70"/>
      <c r="B11" s="66" t="s">
        <v>89</v>
      </c>
      <c r="C11" s="68" t="s">
        <v>1081</v>
      </c>
      <c r="D11" s="544">
        <v>254</v>
      </c>
      <c r="E11" s="434">
        <f t="shared" si="0"/>
        <v>254</v>
      </c>
      <c r="F11" s="73"/>
      <c r="G11" s="66" t="s">
        <v>504</v>
      </c>
      <c r="H11" s="68" t="s">
        <v>1081</v>
      </c>
      <c r="I11" s="544">
        <v>431</v>
      </c>
      <c r="J11" s="434">
        <f t="shared" si="1"/>
        <v>431</v>
      </c>
      <c r="K11" s="53"/>
    </row>
    <row r="12" spans="1:11" ht="20" customHeight="1" x14ac:dyDescent="0.35">
      <c r="A12" s="70"/>
      <c r="B12" s="66" t="s">
        <v>293</v>
      </c>
      <c r="C12" s="68" t="s">
        <v>1081</v>
      </c>
      <c r="D12" s="544">
        <v>303</v>
      </c>
      <c r="E12" s="434">
        <f t="shared" si="0"/>
        <v>303</v>
      </c>
      <c r="F12" s="73"/>
      <c r="G12" s="66" t="s">
        <v>110</v>
      </c>
      <c r="H12" s="68" t="s">
        <v>1081</v>
      </c>
      <c r="I12" s="544">
        <v>456</v>
      </c>
      <c r="J12" s="434">
        <f t="shared" si="1"/>
        <v>456</v>
      </c>
      <c r="K12" s="53"/>
    </row>
    <row r="13" spans="1:11" ht="20" customHeight="1" x14ac:dyDescent="0.35">
      <c r="A13" s="70"/>
      <c r="B13" s="66" t="s">
        <v>91</v>
      </c>
      <c r="C13" s="68" t="s">
        <v>1081</v>
      </c>
      <c r="D13" s="544">
        <v>210</v>
      </c>
      <c r="E13" s="434">
        <f t="shared" si="0"/>
        <v>210</v>
      </c>
      <c r="F13" s="73"/>
      <c r="G13" s="66" t="s">
        <v>111</v>
      </c>
      <c r="H13" s="68" t="s">
        <v>1081</v>
      </c>
      <c r="I13" s="544">
        <v>551</v>
      </c>
      <c r="J13" s="434">
        <f t="shared" si="1"/>
        <v>551</v>
      </c>
      <c r="K13" s="53"/>
    </row>
    <row r="14" spans="1:11" ht="20" customHeight="1" x14ac:dyDescent="0.35">
      <c r="A14" s="70"/>
      <c r="B14" s="66" t="s">
        <v>92</v>
      </c>
      <c r="C14" s="68" t="s">
        <v>1081</v>
      </c>
      <c r="D14" s="544">
        <v>255</v>
      </c>
      <c r="E14" s="434">
        <f t="shared" si="0"/>
        <v>255</v>
      </c>
      <c r="F14" s="73"/>
      <c r="G14" s="66" t="s">
        <v>145</v>
      </c>
      <c r="H14" s="68" t="s">
        <v>1081</v>
      </c>
      <c r="I14" s="543">
        <v>98</v>
      </c>
      <c r="J14" s="434">
        <f t="shared" si="1"/>
        <v>98</v>
      </c>
      <c r="K14" s="53"/>
    </row>
    <row r="15" spans="1:11" ht="20" customHeight="1" x14ac:dyDescent="0.35">
      <c r="A15" s="70"/>
      <c r="B15" s="66" t="s">
        <v>93</v>
      </c>
      <c r="C15" s="68" t="s">
        <v>1081</v>
      </c>
      <c r="D15" s="544">
        <v>321</v>
      </c>
      <c r="E15" s="434">
        <f t="shared" si="0"/>
        <v>321</v>
      </c>
      <c r="F15" s="73"/>
      <c r="G15" s="66" t="s">
        <v>112</v>
      </c>
      <c r="H15" s="68" t="s">
        <v>1081</v>
      </c>
      <c r="I15" s="544">
        <v>159</v>
      </c>
      <c r="J15" s="434">
        <f t="shared" si="1"/>
        <v>159</v>
      </c>
      <c r="K15" s="53"/>
    </row>
    <row r="16" spans="1:11" ht="20" customHeight="1" x14ac:dyDescent="0.35">
      <c r="A16" s="70"/>
      <c r="B16" s="66" t="s">
        <v>94</v>
      </c>
      <c r="C16" s="68" t="s">
        <v>1081</v>
      </c>
      <c r="D16" s="544">
        <v>273</v>
      </c>
      <c r="E16" s="434">
        <f t="shared" si="0"/>
        <v>273</v>
      </c>
      <c r="F16" s="73"/>
      <c r="G16" s="66" t="s">
        <v>113</v>
      </c>
      <c r="H16" s="68" t="s">
        <v>1081</v>
      </c>
      <c r="I16" s="544">
        <v>361</v>
      </c>
      <c r="J16" s="434">
        <f t="shared" si="1"/>
        <v>361</v>
      </c>
      <c r="K16" s="53"/>
    </row>
    <row r="17" spans="1:11" ht="20" customHeight="1" x14ac:dyDescent="0.35">
      <c r="A17" s="70"/>
      <c r="B17" s="66" t="s">
        <v>95</v>
      </c>
      <c r="C17" s="68" t="s">
        <v>1081</v>
      </c>
      <c r="D17" s="544">
        <v>339</v>
      </c>
      <c r="E17" s="434">
        <f t="shared" si="0"/>
        <v>339</v>
      </c>
      <c r="F17" s="73"/>
      <c r="G17" s="66" t="s">
        <v>505</v>
      </c>
      <c r="H17" s="68" t="s">
        <v>1081</v>
      </c>
      <c r="I17" s="544">
        <v>425</v>
      </c>
      <c r="J17" s="434">
        <f t="shared" si="1"/>
        <v>425</v>
      </c>
      <c r="K17" s="53"/>
    </row>
    <row r="18" spans="1:11" ht="20" customHeight="1" x14ac:dyDescent="0.35">
      <c r="A18" s="70"/>
      <c r="B18" s="66" t="s">
        <v>96</v>
      </c>
      <c r="C18" s="68" t="s">
        <v>1081</v>
      </c>
      <c r="D18" s="544">
        <v>427</v>
      </c>
      <c r="E18" s="434">
        <f t="shared" si="0"/>
        <v>427</v>
      </c>
      <c r="F18" s="73"/>
      <c r="G18" s="66" t="s">
        <v>248</v>
      </c>
      <c r="H18" s="68" t="s">
        <v>1081</v>
      </c>
      <c r="I18" s="543">
        <v>122</v>
      </c>
      <c r="J18" s="434">
        <f t="shared" si="1"/>
        <v>122</v>
      </c>
      <c r="K18" s="53"/>
    </row>
    <row r="19" spans="1:11" ht="20" customHeight="1" x14ac:dyDescent="0.35">
      <c r="A19" s="70"/>
      <c r="B19" s="66" t="s">
        <v>97</v>
      </c>
      <c r="C19" s="68" t="s">
        <v>1081</v>
      </c>
      <c r="D19" s="544">
        <v>382</v>
      </c>
      <c r="E19" s="434">
        <f t="shared" si="0"/>
        <v>382</v>
      </c>
      <c r="F19" s="73"/>
      <c r="G19" s="66" t="s">
        <v>114</v>
      </c>
      <c r="H19" s="68" t="s">
        <v>1081</v>
      </c>
      <c r="I19" s="544">
        <v>331</v>
      </c>
      <c r="J19" s="434">
        <f t="shared" si="1"/>
        <v>331</v>
      </c>
      <c r="K19" s="53"/>
    </row>
    <row r="20" spans="1:11" ht="20" customHeight="1" x14ac:dyDescent="0.35">
      <c r="A20" s="70"/>
      <c r="B20" s="66" t="s">
        <v>98</v>
      </c>
      <c r="C20" s="68" t="s">
        <v>1081</v>
      </c>
      <c r="D20" s="544">
        <v>482</v>
      </c>
      <c r="E20" s="434">
        <f t="shared" si="0"/>
        <v>482</v>
      </c>
      <c r="F20" s="73"/>
      <c r="G20" s="66" t="s">
        <v>115</v>
      </c>
      <c r="H20" s="68" t="s">
        <v>1081</v>
      </c>
      <c r="I20" s="544">
        <v>372</v>
      </c>
      <c r="J20" s="434">
        <f t="shared" si="1"/>
        <v>372</v>
      </c>
      <c r="K20" s="53"/>
    </row>
    <row r="21" spans="1:11" ht="20" customHeight="1" x14ac:dyDescent="0.35">
      <c r="A21" s="70"/>
      <c r="B21" s="66" t="s">
        <v>99</v>
      </c>
      <c r="C21" s="68" t="s">
        <v>1081</v>
      </c>
      <c r="D21" s="544">
        <v>30</v>
      </c>
      <c r="E21" s="434">
        <f t="shared" si="0"/>
        <v>30</v>
      </c>
      <c r="F21" s="73"/>
      <c r="G21" s="66" t="s">
        <v>116</v>
      </c>
      <c r="H21" s="68" t="s">
        <v>1081</v>
      </c>
      <c r="I21" s="544">
        <v>403</v>
      </c>
      <c r="J21" s="434">
        <f t="shared" si="1"/>
        <v>403</v>
      </c>
      <c r="K21" s="53"/>
    </row>
    <row r="22" spans="1:11" ht="20" customHeight="1" x14ac:dyDescent="0.35">
      <c r="A22" s="70"/>
      <c r="B22" s="66" t="s">
        <v>100</v>
      </c>
      <c r="C22" s="68" t="s">
        <v>1081</v>
      </c>
      <c r="D22" s="544">
        <v>40</v>
      </c>
      <c r="E22" s="434">
        <f t="shared" si="0"/>
        <v>40</v>
      </c>
      <c r="F22" s="73"/>
      <c r="G22" s="66" t="s">
        <v>117</v>
      </c>
      <c r="H22" s="68" t="s">
        <v>1081</v>
      </c>
      <c r="I22" s="544">
        <v>419</v>
      </c>
      <c r="J22" s="434">
        <f t="shared" si="1"/>
        <v>419</v>
      </c>
      <c r="K22" s="53"/>
    </row>
    <row r="23" spans="1:11" ht="20" customHeight="1" x14ac:dyDescent="0.35">
      <c r="A23" s="70"/>
      <c r="B23" s="66" t="s">
        <v>102</v>
      </c>
      <c r="C23" s="68" t="s">
        <v>1081</v>
      </c>
      <c r="D23" s="544">
        <v>251</v>
      </c>
      <c r="E23" s="434">
        <f t="shared" si="0"/>
        <v>251</v>
      </c>
      <c r="F23" s="73"/>
      <c r="G23" s="66" t="s">
        <v>216</v>
      </c>
      <c r="H23" s="68" t="s">
        <v>1081</v>
      </c>
      <c r="I23" s="544">
        <v>499</v>
      </c>
      <c r="J23" s="434">
        <f t="shared" si="1"/>
        <v>499</v>
      </c>
      <c r="K23" s="53"/>
    </row>
    <row r="24" spans="1:11" ht="20" customHeight="1" x14ac:dyDescent="0.35">
      <c r="A24" s="70"/>
      <c r="B24" s="66" t="s">
        <v>101</v>
      </c>
      <c r="C24" s="68" t="s">
        <v>1081</v>
      </c>
      <c r="D24" s="544">
        <v>342</v>
      </c>
      <c r="E24" s="434">
        <f t="shared" si="0"/>
        <v>342</v>
      </c>
      <c r="F24" s="73"/>
      <c r="G24" s="66" t="s">
        <v>140</v>
      </c>
      <c r="H24" s="68" t="s">
        <v>1081</v>
      </c>
      <c r="I24" s="543">
        <v>461</v>
      </c>
      <c r="J24" s="434">
        <f t="shared" si="1"/>
        <v>461</v>
      </c>
      <c r="K24" s="53"/>
    </row>
    <row r="25" spans="1:11" ht="20" customHeight="1" x14ac:dyDescent="0.35">
      <c r="A25" s="70"/>
      <c r="B25" s="66" t="s">
        <v>103</v>
      </c>
      <c r="C25" s="68" t="s">
        <v>1081</v>
      </c>
      <c r="D25" s="544">
        <v>397</v>
      </c>
      <c r="E25" s="434">
        <f t="shared" si="0"/>
        <v>397</v>
      </c>
      <c r="F25" s="73"/>
      <c r="G25" s="66" t="s">
        <v>217</v>
      </c>
      <c r="H25" s="68" t="s">
        <v>1081</v>
      </c>
      <c r="I25" s="544">
        <v>651</v>
      </c>
      <c r="J25" s="434">
        <f t="shared" si="1"/>
        <v>651</v>
      </c>
      <c r="K25" s="53"/>
    </row>
    <row r="26" spans="1:11" ht="20" customHeight="1" x14ac:dyDescent="0.35">
      <c r="A26" s="70"/>
      <c r="B26" s="65" t="s">
        <v>104</v>
      </c>
      <c r="C26" s="68" t="s">
        <v>1081</v>
      </c>
      <c r="D26" s="545">
        <v>524</v>
      </c>
      <c r="E26" s="434">
        <f t="shared" si="0"/>
        <v>524</v>
      </c>
      <c r="F26" s="73"/>
      <c r="G26" s="66" t="s">
        <v>141</v>
      </c>
      <c r="H26" s="68" t="s">
        <v>1081</v>
      </c>
      <c r="I26" s="543">
        <v>595</v>
      </c>
      <c r="J26" s="434">
        <f t="shared" si="1"/>
        <v>595</v>
      </c>
      <c r="K26" s="53"/>
    </row>
    <row r="27" spans="1:11" ht="20" customHeight="1" x14ac:dyDescent="0.35">
      <c r="A27" s="70"/>
      <c r="B27" s="65" t="s">
        <v>105</v>
      </c>
      <c r="C27" s="68" t="s">
        <v>1081</v>
      </c>
      <c r="D27" s="545">
        <v>134</v>
      </c>
      <c r="E27" s="434">
        <f t="shared" si="0"/>
        <v>134</v>
      </c>
      <c r="F27" s="73"/>
      <c r="G27" s="180"/>
      <c r="H27" s="68"/>
      <c r="I27" s="538"/>
      <c r="J27" s="569"/>
    </row>
    <row r="28" spans="1:11" ht="20" customHeight="1" thickBot="1" x14ac:dyDescent="0.4">
      <c r="A28" s="70"/>
      <c r="B28" s="195"/>
      <c r="C28" s="205"/>
      <c r="D28" s="419"/>
      <c r="E28" s="425"/>
      <c r="F28" s="73"/>
      <c r="G28" s="181"/>
      <c r="H28" s="229"/>
      <c r="I28" s="451"/>
      <c r="J28" s="456"/>
    </row>
    <row r="29" spans="1:11" ht="15.65" customHeight="1" x14ac:dyDescent="0.35">
      <c r="A29" s="70"/>
      <c r="B29" s="107"/>
      <c r="C29" s="230"/>
      <c r="D29" s="107"/>
      <c r="E29" s="107"/>
      <c r="F29" s="73"/>
      <c r="G29" s="240"/>
      <c r="H29" s="240"/>
      <c r="I29" s="240"/>
      <c r="J29" s="240"/>
    </row>
    <row r="30" spans="1:11" ht="23.25" customHeight="1" x14ac:dyDescent="0.35">
      <c r="A30" s="588" t="s">
        <v>1147</v>
      </c>
      <c r="B30" s="588"/>
      <c r="C30" s="588"/>
      <c r="D30" s="588"/>
      <c r="E30" s="588"/>
      <c r="F30" s="588"/>
      <c r="G30" s="588"/>
      <c r="H30" s="588"/>
      <c r="I30" s="588"/>
      <c r="J30" s="553"/>
    </row>
    <row r="31" spans="1:11" ht="9" customHeight="1" x14ac:dyDescent="0.35">
      <c r="A31" s="553"/>
      <c r="B31" s="553"/>
      <c r="C31" s="553"/>
      <c r="D31" s="553"/>
      <c r="E31" s="553"/>
      <c r="F31" s="553"/>
      <c r="G31" s="553"/>
      <c r="H31" s="553"/>
      <c r="I31" s="553"/>
      <c r="J31" s="553"/>
    </row>
    <row r="32" spans="1:11" ht="18.5" x14ac:dyDescent="0.35">
      <c r="A32" s="618" t="s">
        <v>1148</v>
      </c>
      <c r="B32" s="618"/>
      <c r="C32" s="618"/>
      <c r="D32" s="618"/>
      <c r="E32" s="618"/>
      <c r="F32" s="618"/>
      <c r="G32" s="618"/>
      <c r="H32" s="618"/>
      <c r="I32" s="618"/>
      <c r="J32" s="618"/>
    </row>
    <row r="33" spans="1:11" ht="22.25" customHeight="1" x14ac:dyDescent="0.35">
      <c r="A33" s="618" t="s">
        <v>1149</v>
      </c>
      <c r="B33" s="618"/>
      <c r="C33" s="618"/>
      <c r="D33" s="618"/>
      <c r="E33" s="618"/>
      <c r="F33" s="618"/>
      <c r="G33" s="618"/>
      <c r="H33" s="618"/>
      <c r="I33" s="618"/>
      <c r="J33" s="618"/>
      <c r="K33" s="51"/>
    </row>
    <row r="34" spans="1:11" ht="22.25" customHeight="1" x14ac:dyDescent="0.45">
      <c r="A34" s="616" t="s">
        <v>1150</v>
      </c>
      <c r="B34" s="616"/>
      <c r="C34" s="616"/>
      <c r="D34" s="616"/>
      <c r="E34" s="616"/>
      <c r="F34" s="616"/>
      <c r="G34" s="616"/>
      <c r="H34" s="616"/>
      <c r="I34" s="616"/>
      <c r="J34" s="616"/>
    </row>
    <row r="35" spans="1:11" ht="22.25" customHeight="1" x14ac:dyDescent="0.45">
      <c r="A35" s="616" t="s">
        <v>1151</v>
      </c>
      <c r="B35" s="616"/>
      <c r="C35" s="616"/>
      <c r="D35" s="616"/>
      <c r="E35" s="616"/>
      <c r="F35" s="616"/>
      <c r="G35" s="616"/>
      <c r="H35" s="616"/>
      <c r="I35" s="616"/>
      <c r="J35" s="616"/>
    </row>
    <row r="36" spans="1:11" ht="22.25" customHeight="1" x14ac:dyDescent="0.45">
      <c r="A36" s="616" t="s">
        <v>427</v>
      </c>
      <c r="B36" s="616"/>
      <c r="C36" s="616"/>
      <c r="D36" s="616"/>
      <c r="E36" s="616"/>
      <c r="F36" s="616"/>
      <c r="G36" s="616"/>
      <c r="H36" s="616"/>
      <c r="I36" s="616"/>
      <c r="J36" s="616"/>
    </row>
    <row r="37" spans="1:11" ht="15.75" customHeight="1" x14ac:dyDescent="0.35">
      <c r="B37" s="203"/>
      <c r="C37" s="203"/>
      <c r="D37" s="203"/>
      <c r="E37" s="203"/>
      <c r="F37" s="203"/>
      <c r="G37" s="203"/>
      <c r="H37" s="203"/>
      <c r="I37" s="203"/>
      <c r="J37" s="203"/>
    </row>
    <row r="38" spans="1:11" ht="38.4" customHeight="1" x14ac:dyDescent="0.35">
      <c r="A38" s="617" t="s">
        <v>1152</v>
      </c>
      <c r="B38" s="617"/>
      <c r="C38" s="617"/>
      <c r="D38" s="617"/>
      <c r="E38" s="617"/>
      <c r="F38" s="617"/>
      <c r="G38" s="617"/>
      <c r="H38" s="617"/>
      <c r="I38" s="617"/>
      <c r="J38" s="617"/>
    </row>
    <row r="39" spans="1:11" ht="15.65" customHeight="1" x14ac:dyDescent="0.35">
      <c r="A39" s="555"/>
      <c r="B39" s="555"/>
      <c r="C39" s="555"/>
      <c r="D39" s="555"/>
      <c r="E39" s="555"/>
      <c r="F39" s="555"/>
      <c r="G39" s="555"/>
      <c r="H39" s="555"/>
      <c r="I39" s="555"/>
      <c r="J39" s="555"/>
    </row>
    <row r="40" spans="1:11" ht="14.5" x14ac:dyDescent="0.35">
      <c r="A40" s="554"/>
      <c r="B40" s="554"/>
      <c r="C40" s="554"/>
      <c r="D40" s="554"/>
      <c r="E40" s="554"/>
      <c r="F40" s="554"/>
      <c r="G40" s="554"/>
      <c r="H40" s="554"/>
      <c r="I40" s="59">
        <v>1</v>
      </c>
      <c r="J40" s="59"/>
    </row>
    <row r="41" spans="1:11" ht="14.5" x14ac:dyDescent="0.35">
      <c r="A41" s="554"/>
      <c r="B41" s="554"/>
      <c r="C41" s="554"/>
      <c r="D41" s="554"/>
      <c r="E41" s="554"/>
      <c r="F41" s="554"/>
      <c r="G41" s="554"/>
      <c r="H41" s="554"/>
      <c r="I41" s="554"/>
      <c r="J41" s="554"/>
    </row>
  </sheetData>
  <sheetProtection password="CF7A" sheet="1" objects="1" scenarios="1"/>
  <mergeCells count="8">
    <mergeCell ref="A35:J35"/>
    <mergeCell ref="A36:J36"/>
    <mergeCell ref="A38:J38"/>
    <mergeCell ref="B2:I2"/>
    <mergeCell ref="A30:I30"/>
    <mergeCell ref="A32:J32"/>
    <mergeCell ref="A33:J33"/>
    <mergeCell ref="A34:J34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9"/>
  <sheetViews>
    <sheetView workbookViewId="0">
      <selection activeCell="G8" sqref="G8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" customWidth="1"/>
    <col min="4" max="4" width="11.453125" hidden="1" customWidth="1"/>
    <col min="5" max="5" width="11.453125" customWidth="1"/>
    <col min="6" max="6" width="5.453125" customWidth="1"/>
    <col min="7" max="7" width="20.54296875" customWidth="1"/>
    <col min="8" max="8" width="12.08984375" customWidth="1"/>
    <col min="9" max="9" width="11.453125" hidden="1" customWidth="1"/>
    <col min="10" max="10" width="11.453125" customWidth="1"/>
  </cols>
  <sheetData>
    <row r="1" spans="1:11" ht="21" customHeight="1" thickBot="1" x14ac:dyDescent="0.35">
      <c r="B1" s="595" t="s">
        <v>379</v>
      </c>
      <c r="C1" s="595"/>
      <c r="D1" s="595"/>
      <c r="E1" s="595"/>
      <c r="F1" s="595"/>
      <c r="G1" s="595"/>
      <c r="H1" s="595"/>
      <c r="I1" s="595"/>
      <c r="J1" s="481"/>
    </row>
    <row r="2" spans="1:11" ht="37" thickBot="1" x14ac:dyDescent="1.45">
      <c r="A2" s="44" t="s">
        <v>215</v>
      </c>
      <c r="B2" s="585" t="s">
        <v>1076</v>
      </c>
      <c r="C2" s="586"/>
      <c r="D2" s="586"/>
      <c r="E2" s="586"/>
      <c r="F2" s="586"/>
      <c r="G2" s="586"/>
      <c r="H2" s="586"/>
      <c r="I2" s="587"/>
      <c r="J2" s="429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20" customHeight="1" x14ac:dyDescent="0.35">
      <c r="B6" s="65" t="s">
        <v>87</v>
      </c>
      <c r="C6" s="68" t="s">
        <v>378</v>
      </c>
      <c r="D6" s="442">
        <v>139</v>
      </c>
      <c r="E6" s="444">
        <f>D6+(D6*J$2%)</f>
        <v>139</v>
      </c>
      <c r="F6" s="53"/>
      <c r="G6" s="65" t="s">
        <v>105</v>
      </c>
      <c r="H6" s="68" t="s">
        <v>378</v>
      </c>
      <c r="I6" s="442">
        <v>123</v>
      </c>
      <c r="J6" s="444">
        <f>I6+(I6*J$2%)</f>
        <v>123</v>
      </c>
      <c r="K6" s="53"/>
    </row>
    <row r="7" spans="1:11" ht="20" customHeight="1" x14ac:dyDescent="0.35">
      <c r="B7" s="66" t="s">
        <v>88</v>
      </c>
      <c r="C7" s="68" t="s">
        <v>378</v>
      </c>
      <c r="D7" s="430">
        <v>156</v>
      </c>
      <c r="E7" s="434">
        <f t="shared" ref="E7:E33" si="0">D7+(D7*J$2%)</f>
        <v>156</v>
      </c>
      <c r="F7" s="53"/>
      <c r="G7" s="65" t="s">
        <v>106</v>
      </c>
      <c r="H7" s="68" t="s">
        <v>378</v>
      </c>
      <c r="I7" s="442">
        <v>133</v>
      </c>
      <c r="J7" s="434">
        <f t="shared" ref="J7:J33" si="1">I7+(I7*J$2%)</f>
        <v>133</v>
      </c>
      <c r="K7" s="53"/>
    </row>
    <row r="8" spans="1:11" ht="20" customHeight="1" x14ac:dyDescent="0.35">
      <c r="B8" s="66" t="s">
        <v>90</v>
      </c>
      <c r="C8" s="68" t="s">
        <v>378</v>
      </c>
      <c r="D8" s="430">
        <v>188</v>
      </c>
      <c r="E8" s="434">
        <f t="shared" si="0"/>
        <v>188</v>
      </c>
      <c r="F8" s="53"/>
      <c r="G8" s="65" t="s">
        <v>107</v>
      </c>
      <c r="H8" s="68" t="s">
        <v>378</v>
      </c>
      <c r="I8" s="442">
        <v>266</v>
      </c>
      <c r="J8" s="434">
        <f t="shared" si="1"/>
        <v>266</v>
      </c>
      <c r="K8" s="53"/>
    </row>
    <row r="9" spans="1:11" ht="20" customHeight="1" x14ac:dyDescent="0.35">
      <c r="B9" s="66" t="s">
        <v>246</v>
      </c>
      <c r="C9" s="68" t="s">
        <v>378</v>
      </c>
      <c r="D9" s="431">
        <v>210</v>
      </c>
      <c r="E9" s="434">
        <f t="shared" si="0"/>
        <v>210</v>
      </c>
      <c r="F9" s="53"/>
      <c r="G9" s="66" t="s">
        <v>108</v>
      </c>
      <c r="H9" s="68" t="s">
        <v>378</v>
      </c>
      <c r="I9" s="430">
        <v>266</v>
      </c>
      <c r="J9" s="434">
        <f t="shared" si="1"/>
        <v>266</v>
      </c>
      <c r="K9" s="53"/>
    </row>
    <row r="10" spans="1:11" ht="20" customHeight="1" x14ac:dyDescent="0.35">
      <c r="B10" s="66" t="s">
        <v>247</v>
      </c>
      <c r="C10" s="68" t="s">
        <v>378</v>
      </c>
      <c r="D10" s="431">
        <v>289</v>
      </c>
      <c r="E10" s="434">
        <f t="shared" si="0"/>
        <v>289</v>
      </c>
      <c r="F10" s="53"/>
      <c r="G10" s="66" t="s">
        <v>109</v>
      </c>
      <c r="H10" s="68" t="s">
        <v>378</v>
      </c>
      <c r="I10" s="430">
        <v>269</v>
      </c>
      <c r="J10" s="434">
        <f t="shared" si="1"/>
        <v>269</v>
      </c>
      <c r="K10" s="53"/>
    </row>
    <row r="11" spans="1:11" ht="20" customHeight="1" x14ac:dyDescent="0.35">
      <c r="B11" s="66" t="s">
        <v>89</v>
      </c>
      <c r="C11" s="68" t="s">
        <v>378</v>
      </c>
      <c r="D11" s="430">
        <v>245</v>
      </c>
      <c r="E11" s="434">
        <f t="shared" si="0"/>
        <v>245</v>
      </c>
      <c r="F11" s="53"/>
      <c r="G11" s="66" t="s">
        <v>519</v>
      </c>
      <c r="H11" s="68" t="s">
        <v>378</v>
      </c>
      <c r="I11" s="430">
        <v>306</v>
      </c>
      <c r="J11" s="434">
        <f t="shared" si="1"/>
        <v>306</v>
      </c>
      <c r="K11" s="53"/>
    </row>
    <row r="12" spans="1:11" ht="20" customHeight="1" x14ac:dyDescent="0.35">
      <c r="B12" s="66" t="s">
        <v>293</v>
      </c>
      <c r="C12" s="68" t="s">
        <v>378</v>
      </c>
      <c r="D12" s="430">
        <v>296</v>
      </c>
      <c r="E12" s="434">
        <f t="shared" si="0"/>
        <v>296</v>
      </c>
      <c r="F12" s="53"/>
      <c r="G12" s="66" t="s">
        <v>504</v>
      </c>
      <c r="H12" s="68" t="s">
        <v>378</v>
      </c>
      <c r="I12" s="430">
        <v>373</v>
      </c>
      <c r="J12" s="434">
        <f t="shared" si="1"/>
        <v>373</v>
      </c>
      <c r="K12" s="53"/>
    </row>
    <row r="13" spans="1:11" ht="20" customHeight="1" x14ac:dyDescent="0.35">
      <c r="B13" s="66" t="s">
        <v>91</v>
      </c>
      <c r="C13" s="68" t="s">
        <v>378</v>
      </c>
      <c r="D13" s="430">
        <v>203</v>
      </c>
      <c r="E13" s="434">
        <f t="shared" si="0"/>
        <v>203</v>
      </c>
      <c r="F13" s="53"/>
      <c r="G13" s="66" t="s">
        <v>110</v>
      </c>
      <c r="H13" s="68" t="s">
        <v>378</v>
      </c>
      <c r="I13" s="430">
        <v>414</v>
      </c>
      <c r="J13" s="434">
        <f t="shared" si="1"/>
        <v>414</v>
      </c>
      <c r="K13" s="53"/>
    </row>
    <row r="14" spans="1:11" ht="20" customHeight="1" x14ac:dyDescent="0.35">
      <c r="B14" s="66" t="s">
        <v>92</v>
      </c>
      <c r="C14" s="68" t="s">
        <v>378</v>
      </c>
      <c r="D14" s="430">
        <v>233</v>
      </c>
      <c r="E14" s="434">
        <f t="shared" si="0"/>
        <v>233</v>
      </c>
      <c r="F14" s="53"/>
      <c r="G14" s="66" t="s">
        <v>111</v>
      </c>
      <c r="H14" s="68" t="s">
        <v>378</v>
      </c>
      <c r="I14" s="430">
        <v>499</v>
      </c>
      <c r="J14" s="434">
        <f t="shared" si="1"/>
        <v>499</v>
      </c>
      <c r="K14" s="53"/>
    </row>
    <row r="15" spans="1:11" ht="20" customHeight="1" x14ac:dyDescent="0.35">
      <c r="B15" s="66" t="s">
        <v>253</v>
      </c>
      <c r="C15" s="68" t="s">
        <v>378</v>
      </c>
      <c r="D15" s="430">
        <v>735</v>
      </c>
      <c r="E15" s="434">
        <f t="shared" si="0"/>
        <v>735</v>
      </c>
      <c r="F15" s="53"/>
      <c r="G15" s="66" t="s">
        <v>145</v>
      </c>
      <c r="H15" s="68" t="s">
        <v>378</v>
      </c>
      <c r="I15" s="431">
        <v>113</v>
      </c>
      <c r="J15" s="434">
        <f t="shared" si="1"/>
        <v>113</v>
      </c>
      <c r="K15" s="53"/>
    </row>
    <row r="16" spans="1:11" ht="20" customHeight="1" x14ac:dyDescent="0.35">
      <c r="B16" s="66" t="s">
        <v>93</v>
      </c>
      <c r="C16" s="68" t="s">
        <v>378</v>
      </c>
      <c r="D16" s="430">
        <v>318</v>
      </c>
      <c r="E16" s="434">
        <f t="shared" si="0"/>
        <v>318</v>
      </c>
      <c r="F16" s="53"/>
      <c r="G16" s="66" t="s">
        <v>112</v>
      </c>
      <c r="H16" s="68" t="s">
        <v>378</v>
      </c>
      <c r="I16" s="430">
        <v>145</v>
      </c>
      <c r="J16" s="434">
        <f t="shared" si="1"/>
        <v>145</v>
      </c>
      <c r="K16" s="53"/>
    </row>
    <row r="17" spans="2:11" ht="20" customHeight="1" x14ac:dyDescent="0.35">
      <c r="B17" s="66" t="s">
        <v>254</v>
      </c>
      <c r="C17" s="68" t="s">
        <v>378</v>
      </c>
      <c r="D17" s="430">
        <v>1089</v>
      </c>
      <c r="E17" s="434">
        <f t="shared" si="0"/>
        <v>1089</v>
      </c>
      <c r="F17" s="53"/>
      <c r="G17" s="66" t="s">
        <v>113</v>
      </c>
      <c r="H17" s="68" t="s">
        <v>378</v>
      </c>
      <c r="I17" s="430">
        <v>302</v>
      </c>
      <c r="J17" s="434">
        <f t="shared" si="1"/>
        <v>302</v>
      </c>
      <c r="K17" s="53"/>
    </row>
    <row r="18" spans="2:11" ht="20" customHeight="1" x14ac:dyDescent="0.35">
      <c r="B18" s="66" t="s">
        <v>94</v>
      </c>
      <c r="C18" s="68" t="s">
        <v>378</v>
      </c>
      <c r="D18" s="430">
        <v>245</v>
      </c>
      <c r="E18" s="434">
        <f t="shared" si="0"/>
        <v>245</v>
      </c>
      <c r="F18" s="53"/>
      <c r="G18" s="66" t="s">
        <v>505</v>
      </c>
      <c r="H18" s="68" t="s">
        <v>378</v>
      </c>
      <c r="I18" s="430">
        <v>387</v>
      </c>
      <c r="J18" s="434">
        <f t="shared" si="1"/>
        <v>387</v>
      </c>
      <c r="K18" s="53"/>
    </row>
    <row r="19" spans="2:11" ht="20" customHeight="1" x14ac:dyDescent="0.35">
      <c r="B19" s="66" t="s">
        <v>95</v>
      </c>
      <c r="C19" s="68" t="s">
        <v>378</v>
      </c>
      <c r="D19" s="430">
        <v>291</v>
      </c>
      <c r="E19" s="434">
        <f t="shared" si="0"/>
        <v>291</v>
      </c>
      <c r="F19" s="53"/>
      <c r="G19" s="66" t="s">
        <v>248</v>
      </c>
      <c r="H19" s="68" t="s">
        <v>378</v>
      </c>
      <c r="I19" s="431">
        <v>140</v>
      </c>
      <c r="J19" s="434">
        <f t="shared" si="1"/>
        <v>140</v>
      </c>
      <c r="K19" s="53"/>
    </row>
    <row r="20" spans="2:11" ht="20" customHeight="1" x14ac:dyDescent="0.35">
      <c r="B20" s="66" t="s">
        <v>96</v>
      </c>
      <c r="C20" s="68" t="s">
        <v>378</v>
      </c>
      <c r="D20" s="430">
        <v>361</v>
      </c>
      <c r="E20" s="434">
        <f t="shared" si="0"/>
        <v>361</v>
      </c>
      <c r="F20" s="53"/>
      <c r="G20" s="66" t="s">
        <v>114</v>
      </c>
      <c r="H20" s="68" t="s">
        <v>378</v>
      </c>
      <c r="I20" s="430">
        <v>322</v>
      </c>
      <c r="J20" s="434">
        <f t="shared" si="1"/>
        <v>322</v>
      </c>
      <c r="K20" s="53"/>
    </row>
    <row r="21" spans="2:11" ht="20" customHeight="1" x14ac:dyDescent="0.35">
      <c r="B21" s="66" t="s">
        <v>97</v>
      </c>
      <c r="C21" s="68" t="s">
        <v>378</v>
      </c>
      <c r="D21" s="430">
        <v>355</v>
      </c>
      <c r="E21" s="434">
        <f t="shared" si="0"/>
        <v>355</v>
      </c>
      <c r="F21" s="53"/>
      <c r="G21" s="66" t="s">
        <v>115</v>
      </c>
      <c r="H21" s="68" t="s">
        <v>378</v>
      </c>
      <c r="I21" s="430">
        <v>337</v>
      </c>
      <c r="J21" s="434">
        <f t="shared" si="1"/>
        <v>337</v>
      </c>
      <c r="K21" s="53"/>
    </row>
    <row r="22" spans="2:11" ht="20" customHeight="1" x14ac:dyDescent="0.35">
      <c r="B22" s="66" t="s">
        <v>98</v>
      </c>
      <c r="C22" s="68" t="s">
        <v>378</v>
      </c>
      <c r="D22" s="430">
        <v>442</v>
      </c>
      <c r="E22" s="434">
        <f t="shared" si="0"/>
        <v>442</v>
      </c>
      <c r="F22" s="53"/>
      <c r="G22" s="66" t="s">
        <v>116</v>
      </c>
      <c r="H22" s="68" t="s">
        <v>378</v>
      </c>
      <c r="I22" s="430">
        <v>366</v>
      </c>
      <c r="J22" s="434">
        <f t="shared" si="1"/>
        <v>366</v>
      </c>
      <c r="K22" s="53"/>
    </row>
    <row r="23" spans="2:11" ht="20" customHeight="1" x14ac:dyDescent="0.35">
      <c r="B23" s="66" t="s">
        <v>99</v>
      </c>
      <c r="C23" s="68" t="s">
        <v>378</v>
      </c>
      <c r="D23" s="430">
        <v>36</v>
      </c>
      <c r="E23" s="434">
        <f t="shared" si="0"/>
        <v>36</v>
      </c>
      <c r="F23" s="53"/>
      <c r="G23" s="66" t="s">
        <v>117</v>
      </c>
      <c r="H23" s="68" t="s">
        <v>378</v>
      </c>
      <c r="I23" s="430">
        <v>396</v>
      </c>
      <c r="J23" s="434">
        <f t="shared" si="1"/>
        <v>396</v>
      </c>
      <c r="K23" s="53"/>
    </row>
    <row r="24" spans="2:11" ht="20" customHeight="1" x14ac:dyDescent="0.35">
      <c r="B24" s="66" t="s">
        <v>100</v>
      </c>
      <c r="C24" s="68" t="s">
        <v>378</v>
      </c>
      <c r="D24" s="430">
        <v>45</v>
      </c>
      <c r="E24" s="434">
        <f t="shared" si="0"/>
        <v>45</v>
      </c>
      <c r="F24" s="53"/>
      <c r="G24" s="66" t="s">
        <v>216</v>
      </c>
      <c r="H24" s="68" t="s">
        <v>378</v>
      </c>
      <c r="I24" s="430">
        <v>452</v>
      </c>
      <c r="J24" s="434">
        <f t="shared" si="1"/>
        <v>452</v>
      </c>
      <c r="K24" s="53"/>
    </row>
    <row r="25" spans="2:11" ht="20" customHeight="1" x14ac:dyDescent="0.35">
      <c r="B25" s="66" t="s">
        <v>102</v>
      </c>
      <c r="C25" s="68" t="s">
        <v>378</v>
      </c>
      <c r="D25" s="430">
        <v>240</v>
      </c>
      <c r="E25" s="434">
        <f t="shared" si="0"/>
        <v>240</v>
      </c>
      <c r="F25" s="53"/>
      <c r="G25" s="66" t="s">
        <v>140</v>
      </c>
      <c r="H25" s="68" t="s">
        <v>378</v>
      </c>
      <c r="I25" s="431">
        <v>418</v>
      </c>
      <c r="J25" s="434">
        <f t="shared" si="1"/>
        <v>418</v>
      </c>
      <c r="K25" s="53"/>
    </row>
    <row r="26" spans="2:11" ht="20" customHeight="1" x14ac:dyDescent="0.35">
      <c r="B26" s="66" t="s">
        <v>101</v>
      </c>
      <c r="C26" s="68" t="s">
        <v>378</v>
      </c>
      <c r="D26" s="430">
        <v>321</v>
      </c>
      <c r="E26" s="434">
        <f t="shared" si="0"/>
        <v>321</v>
      </c>
      <c r="F26" s="53"/>
      <c r="G26" s="66" t="s">
        <v>217</v>
      </c>
      <c r="H26" s="68" t="s">
        <v>378</v>
      </c>
      <c r="I26" s="430">
        <v>587</v>
      </c>
      <c r="J26" s="434">
        <f t="shared" si="1"/>
        <v>587</v>
      </c>
      <c r="K26" s="53"/>
    </row>
    <row r="27" spans="2:11" ht="20" customHeight="1" x14ac:dyDescent="0.35">
      <c r="B27" s="129" t="s">
        <v>103</v>
      </c>
      <c r="C27" s="68" t="s">
        <v>378</v>
      </c>
      <c r="D27" s="442">
        <v>357</v>
      </c>
      <c r="E27" s="434">
        <f t="shared" si="0"/>
        <v>357</v>
      </c>
      <c r="F27" s="53"/>
      <c r="G27" s="66" t="s">
        <v>141</v>
      </c>
      <c r="H27" s="68" t="s">
        <v>378</v>
      </c>
      <c r="I27" s="431">
        <v>540</v>
      </c>
      <c r="J27" s="434">
        <f t="shared" si="1"/>
        <v>540</v>
      </c>
      <c r="K27" s="53"/>
    </row>
    <row r="28" spans="2:11" ht="20" customHeight="1" x14ac:dyDescent="0.35">
      <c r="B28" s="66" t="s">
        <v>104</v>
      </c>
      <c r="C28" s="149" t="s">
        <v>378</v>
      </c>
      <c r="D28" s="430">
        <v>484</v>
      </c>
      <c r="E28" s="434">
        <f t="shared" si="0"/>
        <v>484</v>
      </c>
      <c r="F28" s="53"/>
      <c r="G28" s="211"/>
      <c r="H28" s="210"/>
      <c r="I28" s="330"/>
      <c r="J28" s="434"/>
      <c r="K28" s="53"/>
    </row>
    <row r="29" spans="2:11" ht="12" customHeight="1" thickBot="1" x14ac:dyDescent="0.85">
      <c r="B29" s="183"/>
      <c r="C29" s="184"/>
      <c r="D29" s="489"/>
      <c r="E29" s="434"/>
      <c r="F29" s="53"/>
      <c r="G29" s="4"/>
      <c r="H29" s="14"/>
      <c r="I29" s="476"/>
      <c r="J29" s="434"/>
      <c r="K29" s="53"/>
    </row>
    <row r="30" spans="2:11" ht="20" customHeight="1" thickBot="1" x14ac:dyDescent="0.4">
      <c r="B30" s="86" t="s">
        <v>312</v>
      </c>
      <c r="C30" s="87"/>
      <c r="D30" s="414" t="s">
        <v>33</v>
      </c>
      <c r="E30" s="491" t="s">
        <v>33</v>
      </c>
      <c r="F30" s="53"/>
      <c r="G30" s="86" t="s">
        <v>312</v>
      </c>
      <c r="H30" s="87"/>
      <c r="I30" s="414" t="s">
        <v>33</v>
      </c>
      <c r="J30" s="423" t="s">
        <v>33</v>
      </c>
      <c r="K30" s="53"/>
    </row>
    <row r="31" spans="2:11" ht="18" customHeight="1" x14ac:dyDescent="0.35">
      <c r="B31" s="65" t="s">
        <v>92</v>
      </c>
      <c r="C31" s="68" t="s">
        <v>378</v>
      </c>
      <c r="D31" s="442">
        <v>255</v>
      </c>
      <c r="E31" s="434">
        <f t="shared" si="0"/>
        <v>255</v>
      </c>
      <c r="F31" s="53"/>
      <c r="G31" s="65" t="s">
        <v>96</v>
      </c>
      <c r="H31" s="68" t="s">
        <v>378</v>
      </c>
      <c r="I31" s="442">
        <v>371</v>
      </c>
      <c r="J31" s="434">
        <f t="shared" si="1"/>
        <v>371</v>
      </c>
      <c r="K31" s="53"/>
    </row>
    <row r="32" spans="2:11" ht="18" customHeight="1" x14ac:dyDescent="0.35">
      <c r="B32" s="66" t="s">
        <v>93</v>
      </c>
      <c r="C32" s="68" t="s">
        <v>378</v>
      </c>
      <c r="D32" s="430">
        <v>315</v>
      </c>
      <c r="E32" s="434">
        <f t="shared" si="0"/>
        <v>315</v>
      </c>
      <c r="F32" s="53"/>
      <c r="G32" s="66" t="s">
        <v>107</v>
      </c>
      <c r="H32" s="68" t="s">
        <v>378</v>
      </c>
      <c r="I32" s="430">
        <v>272</v>
      </c>
      <c r="J32" s="434">
        <f t="shared" si="1"/>
        <v>272</v>
      </c>
    </row>
    <row r="33" spans="1:11" ht="18" customHeight="1" thickBot="1" x14ac:dyDescent="0.4">
      <c r="B33" s="72" t="s">
        <v>95</v>
      </c>
      <c r="C33" s="106" t="s">
        <v>378</v>
      </c>
      <c r="D33" s="422">
        <v>295</v>
      </c>
      <c r="E33" s="435">
        <f t="shared" si="0"/>
        <v>295</v>
      </c>
      <c r="F33" s="53"/>
      <c r="G33" s="72" t="s">
        <v>113</v>
      </c>
      <c r="H33" s="106" t="s">
        <v>378</v>
      </c>
      <c r="I33" s="475">
        <v>313</v>
      </c>
      <c r="J33" s="435">
        <f t="shared" si="1"/>
        <v>313</v>
      </c>
    </row>
    <row r="34" spans="1:11" ht="27" customHeight="1" x14ac:dyDescent="0.35">
      <c r="B34" s="148"/>
      <c r="C34" s="148"/>
      <c r="D34" s="148"/>
      <c r="E34" s="480"/>
      <c r="F34" s="148"/>
      <c r="G34" s="148"/>
      <c r="H34" s="148"/>
      <c r="I34" s="148"/>
      <c r="J34" s="480"/>
    </row>
    <row r="35" spans="1:11" ht="22.5" customHeight="1" x14ac:dyDescent="0.35">
      <c r="A35" s="588" t="s">
        <v>377</v>
      </c>
      <c r="B35" s="588"/>
      <c r="C35" s="588"/>
      <c r="D35" s="588"/>
      <c r="E35" s="588"/>
      <c r="F35" s="588"/>
      <c r="G35" s="588"/>
      <c r="H35" s="588"/>
      <c r="I35" s="588"/>
      <c r="J35" s="480"/>
      <c r="K35" s="51"/>
    </row>
    <row r="36" spans="1:11" ht="20" x14ac:dyDescent="0.5">
      <c r="A36" s="613" t="s">
        <v>576</v>
      </c>
      <c r="B36" s="613"/>
      <c r="C36" s="613"/>
      <c r="D36" s="613"/>
      <c r="E36" s="613"/>
      <c r="F36" s="613"/>
      <c r="G36" s="613"/>
      <c r="H36" s="613"/>
      <c r="I36" s="613"/>
      <c r="J36" s="613"/>
    </row>
    <row r="37" spans="1:11" ht="24" customHeight="1" x14ac:dyDescent="0.5">
      <c r="A37" s="613" t="s">
        <v>577</v>
      </c>
      <c r="B37" s="613"/>
      <c r="C37" s="613"/>
      <c r="D37" s="613"/>
      <c r="E37" s="613"/>
      <c r="F37" s="613"/>
      <c r="G37" s="613"/>
      <c r="H37" s="613"/>
      <c r="I37" s="613"/>
      <c r="J37" s="613"/>
    </row>
    <row r="38" spans="1:11" ht="20" x14ac:dyDescent="0.5">
      <c r="A38" s="613" t="s">
        <v>578</v>
      </c>
      <c r="B38" s="613"/>
      <c r="C38" s="613"/>
      <c r="D38" s="613"/>
      <c r="E38" s="613"/>
      <c r="F38" s="613"/>
      <c r="G38" s="613"/>
      <c r="H38" s="613"/>
      <c r="I38" s="613"/>
      <c r="J38" s="483"/>
    </row>
    <row r="39" spans="1:11" x14ac:dyDescent="0.35">
      <c r="I39" s="60">
        <v>1</v>
      </c>
      <c r="J39" s="60"/>
    </row>
  </sheetData>
  <sheetProtection password="CF7A" sheet="1" objects="1" scenarios="1"/>
  <mergeCells count="6">
    <mergeCell ref="A38:I38"/>
    <mergeCell ref="A35:I35"/>
    <mergeCell ref="B1:I1"/>
    <mergeCell ref="B2:I2"/>
    <mergeCell ref="A36:J36"/>
    <mergeCell ref="A37:J37"/>
  </mergeCells>
  <pageMargins left="0.23622047244094491" right="0.23622047244094491" top="0.15748031496062992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8"/>
  <sheetViews>
    <sheetView zoomScaleNormal="100" workbookViewId="0">
      <selection activeCell="J3" sqref="J3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7" thickBot="1" x14ac:dyDescent="1.45">
      <c r="A2" s="44" t="s">
        <v>215</v>
      </c>
      <c r="B2" s="585" t="s">
        <v>1077</v>
      </c>
      <c r="C2" s="586"/>
      <c r="D2" s="586"/>
      <c r="E2" s="586"/>
      <c r="F2" s="586"/>
      <c r="G2" s="586"/>
      <c r="H2" s="586"/>
      <c r="I2" s="587"/>
      <c r="J2" s="527">
        <v>35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1:11" ht="10.75" customHeight="1" x14ac:dyDescent="0.3">
      <c r="B5" s="76"/>
      <c r="C5" s="119"/>
      <c r="D5" s="420"/>
      <c r="E5" s="443"/>
      <c r="G5" s="76"/>
      <c r="H5" s="119"/>
      <c r="I5" s="420"/>
      <c r="J5" s="443"/>
    </row>
    <row r="6" spans="1:11" ht="20" customHeight="1" x14ac:dyDescent="0.35">
      <c r="B6" s="65" t="s">
        <v>87</v>
      </c>
      <c r="C6" s="36" t="s">
        <v>551</v>
      </c>
      <c r="D6" s="442">
        <v>132</v>
      </c>
      <c r="E6" s="444">
        <f>D6+(D6*J$2%)</f>
        <v>178.2</v>
      </c>
      <c r="F6" s="53"/>
      <c r="G6" s="65" t="s">
        <v>106</v>
      </c>
      <c r="H6" s="36" t="s">
        <v>551</v>
      </c>
      <c r="I6" s="442">
        <v>126</v>
      </c>
      <c r="J6" s="444">
        <f>I6+(I6*J$2%)</f>
        <v>170.1</v>
      </c>
      <c r="K6" s="53"/>
    </row>
    <row r="7" spans="1:11" ht="20" customHeight="1" x14ac:dyDescent="0.35">
      <c r="B7" s="66" t="s">
        <v>88</v>
      </c>
      <c r="C7" s="36" t="s">
        <v>551</v>
      </c>
      <c r="D7" s="430">
        <v>147</v>
      </c>
      <c r="E7" s="434">
        <f t="shared" ref="E7:E27" si="0">D7+(D7*J$2%)</f>
        <v>198.45</v>
      </c>
      <c r="F7" s="53"/>
      <c r="G7" s="65" t="s">
        <v>107</v>
      </c>
      <c r="H7" s="36" t="s">
        <v>551</v>
      </c>
      <c r="I7" s="442">
        <v>247</v>
      </c>
      <c r="J7" s="434">
        <f t="shared" ref="J7:J26" si="1">I7+(I7*J$2%)</f>
        <v>333.45</v>
      </c>
      <c r="K7" s="53"/>
    </row>
    <row r="8" spans="1:11" ht="20" customHeight="1" x14ac:dyDescent="0.35">
      <c r="B8" s="66" t="s">
        <v>90</v>
      </c>
      <c r="C8" s="36" t="s">
        <v>551</v>
      </c>
      <c r="D8" s="430">
        <v>179</v>
      </c>
      <c r="E8" s="434">
        <f t="shared" si="0"/>
        <v>241.65</v>
      </c>
      <c r="F8" s="53"/>
      <c r="G8" s="66" t="s">
        <v>108</v>
      </c>
      <c r="H8" s="36" t="s">
        <v>551</v>
      </c>
      <c r="I8" s="430">
        <v>247</v>
      </c>
      <c r="J8" s="434">
        <f t="shared" si="1"/>
        <v>333.45</v>
      </c>
      <c r="K8" s="53"/>
    </row>
    <row r="9" spans="1:11" ht="20" customHeight="1" x14ac:dyDescent="0.35">
      <c r="B9" s="66" t="s">
        <v>246</v>
      </c>
      <c r="C9" s="36" t="s">
        <v>551</v>
      </c>
      <c r="D9" s="431">
        <v>201</v>
      </c>
      <c r="E9" s="434">
        <f t="shared" si="0"/>
        <v>271.35000000000002</v>
      </c>
      <c r="F9" s="53"/>
      <c r="G9" s="66" t="s">
        <v>109</v>
      </c>
      <c r="H9" s="36" t="s">
        <v>551</v>
      </c>
      <c r="I9" s="430">
        <v>257</v>
      </c>
      <c r="J9" s="434">
        <f t="shared" si="1"/>
        <v>346.95</v>
      </c>
      <c r="K9" s="53"/>
    </row>
    <row r="10" spans="1:11" ht="20" customHeight="1" x14ac:dyDescent="0.35">
      <c r="B10" s="66" t="s">
        <v>247</v>
      </c>
      <c r="C10" s="36" t="s">
        <v>551</v>
      </c>
      <c r="D10" s="431">
        <v>276</v>
      </c>
      <c r="E10" s="434">
        <f t="shared" si="0"/>
        <v>372.6</v>
      </c>
      <c r="F10" s="53"/>
      <c r="G10" s="66" t="s">
        <v>503</v>
      </c>
      <c r="H10" s="36" t="s">
        <v>551</v>
      </c>
      <c r="I10" s="430">
        <v>290</v>
      </c>
      <c r="J10" s="434">
        <f t="shared" si="1"/>
        <v>391.5</v>
      </c>
      <c r="K10" s="53"/>
    </row>
    <row r="11" spans="1:11" ht="20" customHeight="1" x14ac:dyDescent="0.35">
      <c r="B11" s="66" t="s">
        <v>89</v>
      </c>
      <c r="C11" s="36" t="s">
        <v>551</v>
      </c>
      <c r="D11" s="430">
        <v>234</v>
      </c>
      <c r="E11" s="434">
        <f t="shared" si="0"/>
        <v>315.89999999999998</v>
      </c>
      <c r="F11" s="53"/>
      <c r="G11" s="66" t="s">
        <v>504</v>
      </c>
      <c r="H11" s="36" t="s">
        <v>551</v>
      </c>
      <c r="I11" s="430">
        <v>354</v>
      </c>
      <c r="J11" s="434">
        <f t="shared" si="1"/>
        <v>477.9</v>
      </c>
      <c r="K11" s="53"/>
    </row>
    <row r="12" spans="1:11" ht="20" customHeight="1" x14ac:dyDescent="0.35">
      <c r="B12" s="66" t="s">
        <v>293</v>
      </c>
      <c r="C12" s="36" t="s">
        <v>551</v>
      </c>
      <c r="D12" s="430">
        <v>281</v>
      </c>
      <c r="E12" s="434">
        <f t="shared" si="0"/>
        <v>379.35</v>
      </c>
      <c r="F12" s="53"/>
      <c r="G12" s="66" t="s">
        <v>110</v>
      </c>
      <c r="H12" s="36" t="s">
        <v>551</v>
      </c>
      <c r="I12" s="430">
        <v>392</v>
      </c>
      <c r="J12" s="434">
        <f t="shared" si="1"/>
        <v>529.20000000000005</v>
      </c>
      <c r="K12" s="53"/>
    </row>
    <row r="13" spans="1:11" ht="20" customHeight="1" x14ac:dyDescent="0.35">
      <c r="B13" s="66" t="s">
        <v>91</v>
      </c>
      <c r="C13" s="36" t="s">
        <v>551</v>
      </c>
      <c r="D13" s="430">
        <v>192</v>
      </c>
      <c r="E13" s="434">
        <f t="shared" si="0"/>
        <v>259.2</v>
      </c>
      <c r="F13" s="53"/>
      <c r="G13" s="66" t="s">
        <v>111</v>
      </c>
      <c r="H13" s="36" t="s">
        <v>551</v>
      </c>
      <c r="I13" s="430">
        <v>479</v>
      </c>
      <c r="J13" s="434">
        <f t="shared" si="1"/>
        <v>646.65</v>
      </c>
      <c r="K13" s="53"/>
    </row>
    <row r="14" spans="1:11" ht="20" customHeight="1" x14ac:dyDescent="0.35">
      <c r="B14" s="66" t="s">
        <v>92</v>
      </c>
      <c r="C14" s="36" t="s">
        <v>551</v>
      </c>
      <c r="D14" s="430">
        <v>217</v>
      </c>
      <c r="E14" s="434">
        <f t="shared" si="0"/>
        <v>292.95</v>
      </c>
      <c r="F14" s="53"/>
      <c r="G14" s="66" t="s">
        <v>145</v>
      </c>
      <c r="H14" s="36" t="s">
        <v>551</v>
      </c>
      <c r="I14" s="431">
        <v>108</v>
      </c>
      <c r="J14" s="434">
        <f t="shared" si="1"/>
        <v>145.80000000000001</v>
      </c>
      <c r="K14" s="53"/>
    </row>
    <row r="15" spans="1:11" ht="20" customHeight="1" x14ac:dyDescent="0.35">
      <c r="B15" s="66" t="s">
        <v>93</v>
      </c>
      <c r="C15" s="36" t="s">
        <v>551</v>
      </c>
      <c r="D15" s="430">
        <v>303</v>
      </c>
      <c r="E15" s="434">
        <f t="shared" si="0"/>
        <v>409.05</v>
      </c>
      <c r="F15" s="53"/>
      <c r="G15" s="66" t="s">
        <v>112</v>
      </c>
      <c r="H15" s="36" t="s">
        <v>551</v>
      </c>
      <c r="I15" s="430">
        <v>138</v>
      </c>
      <c r="J15" s="434">
        <f t="shared" si="1"/>
        <v>186.3</v>
      </c>
      <c r="K15" s="53"/>
    </row>
    <row r="16" spans="1:11" ht="20" customHeight="1" x14ac:dyDescent="0.35">
      <c r="B16" s="66" t="s">
        <v>94</v>
      </c>
      <c r="C16" s="36" t="s">
        <v>551</v>
      </c>
      <c r="D16" s="430">
        <v>236</v>
      </c>
      <c r="E16" s="434">
        <f t="shared" si="0"/>
        <v>318.60000000000002</v>
      </c>
      <c r="F16" s="53"/>
      <c r="G16" s="66" t="s">
        <v>113</v>
      </c>
      <c r="H16" s="36" t="s">
        <v>551</v>
      </c>
      <c r="I16" s="430">
        <v>291</v>
      </c>
      <c r="J16" s="434">
        <f t="shared" si="1"/>
        <v>392.85</v>
      </c>
      <c r="K16" s="53"/>
    </row>
    <row r="17" spans="1:11" ht="20" customHeight="1" x14ac:dyDescent="0.35">
      <c r="B17" s="66" t="s">
        <v>95</v>
      </c>
      <c r="C17" s="36" t="s">
        <v>551</v>
      </c>
      <c r="D17" s="430">
        <v>278</v>
      </c>
      <c r="E17" s="434">
        <f t="shared" si="0"/>
        <v>375.3</v>
      </c>
      <c r="F17" s="53"/>
      <c r="G17" s="66" t="s">
        <v>505</v>
      </c>
      <c r="H17" s="36" t="s">
        <v>551</v>
      </c>
      <c r="I17" s="430">
        <v>371</v>
      </c>
      <c r="J17" s="434">
        <f t="shared" si="1"/>
        <v>500.85</v>
      </c>
      <c r="K17" s="53"/>
    </row>
    <row r="18" spans="1:11" ht="20" customHeight="1" x14ac:dyDescent="0.35">
      <c r="B18" s="66" t="s">
        <v>96</v>
      </c>
      <c r="C18" s="36" t="s">
        <v>551</v>
      </c>
      <c r="D18" s="430">
        <v>348</v>
      </c>
      <c r="E18" s="434">
        <f t="shared" si="0"/>
        <v>469.8</v>
      </c>
      <c r="F18" s="53"/>
      <c r="G18" s="66" t="s">
        <v>248</v>
      </c>
      <c r="H18" s="36" t="s">
        <v>551</v>
      </c>
      <c r="I18" s="431">
        <v>132</v>
      </c>
      <c r="J18" s="434">
        <f t="shared" si="1"/>
        <v>178.2</v>
      </c>
      <c r="K18" s="53"/>
    </row>
    <row r="19" spans="1:11" ht="20" customHeight="1" x14ac:dyDescent="0.35">
      <c r="B19" s="66" t="s">
        <v>97</v>
      </c>
      <c r="C19" s="36" t="s">
        <v>551</v>
      </c>
      <c r="D19" s="430">
        <v>334</v>
      </c>
      <c r="E19" s="434">
        <f t="shared" si="0"/>
        <v>450.9</v>
      </c>
      <c r="F19" s="53"/>
      <c r="G19" s="66" t="s">
        <v>114</v>
      </c>
      <c r="H19" s="36" t="s">
        <v>551</v>
      </c>
      <c r="I19" s="430">
        <v>308</v>
      </c>
      <c r="J19" s="434">
        <f t="shared" si="1"/>
        <v>415.8</v>
      </c>
      <c r="K19" s="53"/>
    </row>
    <row r="20" spans="1:11" ht="20" customHeight="1" x14ac:dyDescent="0.35">
      <c r="B20" s="66" t="s">
        <v>98</v>
      </c>
      <c r="C20" s="36" t="s">
        <v>551</v>
      </c>
      <c r="D20" s="430">
        <v>420</v>
      </c>
      <c r="E20" s="434">
        <f t="shared" si="0"/>
        <v>567</v>
      </c>
      <c r="F20" s="53"/>
      <c r="G20" s="66" t="s">
        <v>115</v>
      </c>
      <c r="H20" s="36" t="s">
        <v>551</v>
      </c>
      <c r="I20" s="430">
        <v>318</v>
      </c>
      <c r="J20" s="434">
        <f t="shared" si="1"/>
        <v>429.3</v>
      </c>
      <c r="K20" s="53"/>
    </row>
    <row r="21" spans="1:11" ht="20" customHeight="1" x14ac:dyDescent="0.35">
      <c r="B21" s="66" t="s">
        <v>99</v>
      </c>
      <c r="C21" s="36" t="s">
        <v>551</v>
      </c>
      <c r="D21" s="430">
        <v>72</v>
      </c>
      <c r="E21" s="434">
        <f t="shared" si="0"/>
        <v>97.2</v>
      </c>
      <c r="F21" s="53"/>
      <c r="G21" s="66" t="s">
        <v>116</v>
      </c>
      <c r="H21" s="36" t="s">
        <v>551</v>
      </c>
      <c r="I21" s="430">
        <v>372</v>
      </c>
      <c r="J21" s="434">
        <f t="shared" si="1"/>
        <v>502.2</v>
      </c>
      <c r="K21" s="53"/>
    </row>
    <row r="22" spans="1:11" ht="20" customHeight="1" x14ac:dyDescent="0.35">
      <c r="B22" s="66" t="s">
        <v>100</v>
      </c>
      <c r="C22" s="36" t="s">
        <v>551</v>
      </c>
      <c r="D22" s="430">
        <v>89</v>
      </c>
      <c r="E22" s="434">
        <f t="shared" si="0"/>
        <v>120.15</v>
      </c>
      <c r="F22" s="53"/>
      <c r="G22" s="66" t="s">
        <v>117</v>
      </c>
      <c r="H22" s="36" t="s">
        <v>551</v>
      </c>
      <c r="I22" s="430">
        <v>372</v>
      </c>
      <c r="J22" s="434">
        <f t="shared" si="1"/>
        <v>502.2</v>
      </c>
      <c r="K22" s="53"/>
    </row>
    <row r="23" spans="1:11" ht="20" customHeight="1" x14ac:dyDescent="0.35">
      <c r="B23" s="66" t="s">
        <v>102</v>
      </c>
      <c r="C23" s="36" t="s">
        <v>551</v>
      </c>
      <c r="D23" s="430">
        <v>221</v>
      </c>
      <c r="E23" s="434">
        <f t="shared" si="0"/>
        <v>298.35000000000002</v>
      </c>
      <c r="F23" s="53"/>
      <c r="G23" s="66" t="s">
        <v>216</v>
      </c>
      <c r="H23" s="36" t="s">
        <v>551</v>
      </c>
      <c r="I23" s="430">
        <v>424</v>
      </c>
      <c r="J23" s="434">
        <f t="shared" si="1"/>
        <v>572.4</v>
      </c>
      <c r="K23" s="53"/>
    </row>
    <row r="24" spans="1:11" ht="20" customHeight="1" x14ac:dyDescent="0.35">
      <c r="B24" s="66" t="s">
        <v>101</v>
      </c>
      <c r="C24" s="36" t="s">
        <v>551</v>
      </c>
      <c r="D24" s="430">
        <v>308</v>
      </c>
      <c r="E24" s="434">
        <f t="shared" si="0"/>
        <v>415.8</v>
      </c>
      <c r="F24" s="53"/>
      <c r="G24" s="66" t="s">
        <v>140</v>
      </c>
      <c r="H24" s="36" t="s">
        <v>551</v>
      </c>
      <c r="I24" s="431">
        <v>400</v>
      </c>
      <c r="J24" s="434">
        <f t="shared" si="1"/>
        <v>540</v>
      </c>
      <c r="K24" s="53"/>
    </row>
    <row r="25" spans="1:11" ht="20" customHeight="1" x14ac:dyDescent="0.35">
      <c r="B25" s="66" t="s">
        <v>103</v>
      </c>
      <c r="C25" s="36" t="s">
        <v>551</v>
      </c>
      <c r="D25" s="430">
        <v>339</v>
      </c>
      <c r="E25" s="434">
        <f t="shared" si="0"/>
        <v>457.65</v>
      </c>
      <c r="F25" s="53"/>
      <c r="G25" s="66" t="s">
        <v>217</v>
      </c>
      <c r="H25" s="36" t="s">
        <v>551</v>
      </c>
      <c r="I25" s="430">
        <v>559</v>
      </c>
      <c r="J25" s="434">
        <f t="shared" si="1"/>
        <v>754.65</v>
      </c>
      <c r="K25" s="53"/>
    </row>
    <row r="26" spans="1:11" ht="20" customHeight="1" x14ac:dyDescent="0.35">
      <c r="B26" s="65" t="s">
        <v>104</v>
      </c>
      <c r="C26" s="234" t="s">
        <v>551</v>
      </c>
      <c r="D26" s="442">
        <v>462</v>
      </c>
      <c r="E26" s="434">
        <f t="shared" si="0"/>
        <v>623.70000000000005</v>
      </c>
      <c r="F26" s="53"/>
      <c r="G26" s="66" t="s">
        <v>141</v>
      </c>
      <c r="H26" s="36" t="s">
        <v>551</v>
      </c>
      <c r="I26" s="431">
        <v>516</v>
      </c>
      <c r="J26" s="434">
        <f t="shared" si="1"/>
        <v>696.6</v>
      </c>
      <c r="K26" s="53"/>
    </row>
    <row r="27" spans="1:11" ht="20" customHeight="1" x14ac:dyDescent="0.35">
      <c r="B27" s="65" t="s">
        <v>105</v>
      </c>
      <c r="C27" s="36" t="s">
        <v>551</v>
      </c>
      <c r="D27" s="442">
        <v>114</v>
      </c>
      <c r="E27" s="434">
        <f t="shared" si="0"/>
        <v>153.9</v>
      </c>
      <c r="F27" s="53"/>
      <c r="G27" s="114"/>
      <c r="H27" s="228"/>
      <c r="I27" s="432"/>
      <c r="J27" s="517"/>
    </row>
    <row r="28" spans="1:11" ht="21" customHeight="1" thickBot="1" x14ac:dyDescent="0.4">
      <c r="B28" s="195"/>
      <c r="C28" s="106"/>
      <c r="D28" s="533"/>
      <c r="E28" s="471"/>
      <c r="F28" s="53"/>
      <c r="G28" s="72"/>
      <c r="H28" s="208"/>
      <c r="I28" s="422"/>
      <c r="J28" s="425"/>
    </row>
    <row r="29" spans="1:11" ht="21" customHeight="1" x14ac:dyDescent="0.35">
      <c r="B29" s="107"/>
      <c r="C29" s="161"/>
      <c r="D29" s="92"/>
      <c r="E29" s="92"/>
      <c r="F29" s="53"/>
      <c r="G29" s="107"/>
      <c r="H29" s="230"/>
      <c r="I29" s="107"/>
      <c r="J29" s="107"/>
    </row>
    <row r="30" spans="1:11" ht="14.4" customHeight="1" x14ac:dyDescent="0.35">
      <c r="B30" s="220"/>
      <c r="C30" s="220"/>
      <c r="D30" s="220"/>
      <c r="E30" s="482"/>
      <c r="G30" s="220"/>
      <c r="H30" s="220"/>
      <c r="I30" s="220"/>
      <c r="J30" s="482"/>
    </row>
    <row r="31" spans="1:11" ht="20.399999999999999" customHeight="1" x14ac:dyDescent="0.35">
      <c r="A31" s="588" t="s">
        <v>557</v>
      </c>
      <c r="B31" s="588"/>
      <c r="C31" s="588"/>
      <c r="D31" s="588"/>
      <c r="E31" s="588"/>
      <c r="F31" s="588"/>
      <c r="G31" s="588"/>
      <c r="H31" s="588"/>
      <c r="I31" s="588"/>
      <c r="J31" s="480"/>
    </row>
    <row r="32" spans="1:11" ht="24" customHeight="1" x14ac:dyDescent="0.35">
      <c r="A32" s="606" t="s">
        <v>552</v>
      </c>
      <c r="B32" s="606"/>
      <c r="C32" s="606"/>
      <c r="D32" s="606"/>
      <c r="E32" s="606"/>
      <c r="F32" s="606"/>
      <c r="G32" s="606"/>
      <c r="H32" s="606"/>
      <c r="I32" s="606"/>
      <c r="J32" s="606"/>
      <c r="K32" s="51"/>
    </row>
    <row r="33" spans="1:10" ht="28.25" customHeight="1" x14ac:dyDescent="0.35">
      <c r="A33" s="606" t="s">
        <v>553</v>
      </c>
      <c r="B33" s="606"/>
      <c r="C33" s="606"/>
      <c r="D33" s="606"/>
      <c r="E33" s="606"/>
      <c r="F33" s="606"/>
      <c r="G33" s="606"/>
      <c r="H33" s="606"/>
      <c r="I33" s="606"/>
      <c r="J33" s="606"/>
    </row>
    <row r="34" spans="1:10" ht="15.75" customHeight="1" x14ac:dyDescent="0.35"/>
    <row r="35" spans="1:10" ht="15.75" customHeight="1" x14ac:dyDescent="0.35"/>
    <row r="36" spans="1:10" ht="21" customHeight="1" x14ac:dyDescent="0.35">
      <c r="A36" s="617" t="s">
        <v>554</v>
      </c>
      <c r="B36" s="617"/>
      <c r="C36" s="617"/>
      <c r="D36" s="617"/>
      <c r="E36" s="617"/>
      <c r="F36" s="617"/>
      <c r="G36" s="617"/>
      <c r="H36" s="617"/>
      <c r="I36" s="617"/>
      <c r="J36" s="617"/>
    </row>
    <row r="37" spans="1:10" ht="58.25" customHeight="1" x14ac:dyDescent="0.35">
      <c r="A37" s="590" t="s">
        <v>555</v>
      </c>
      <c r="B37" s="591"/>
      <c r="C37" s="591"/>
      <c r="D37" s="591"/>
      <c r="E37" s="591"/>
      <c r="F37" s="591"/>
      <c r="G37" s="591"/>
      <c r="H37" s="591"/>
      <c r="I37" s="591"/>
      <c r="J37" s="591"/>
    </row>
    <row r="38" spans="1:10" ht="14.5" x14ac:dyDescent="0.35">
      <c r="B38" s="201"/>
      <c r="C38" s="201"/>
      <c r="D38" s="201"/>
      <c r="E38" s="494"/>
      <c r="F38" s="201"/>
      <c r="G38" s="201"/>
      <c r="H38" s="201"/>
      <c r="I38" s="59">
        <v>1</v>
      </c>
      <c r="J38" s="59"/>
    </row>
  </sheetData>
  <sheetProtection password="CF7A" sheet="1" objects="1" scenarios="1"/>
  <mergeCells count="6">
    <mergeCell ref="A37:J37"/>
    <mergeCell ref="B2:I2"/>
    <mergeCell ref="A31:I31"/>
    <mergeCell ref="A32:J32"/>
    <mergeCell ref="A33:J33"/>
    <mergeCell ref="A36:J36"/>
  </mergeCells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41"/>
  <sheetViews>
    <sheetView zoomScaleNormal="100" workbookViewId="0">
      <selection activeCell="E15" sqref="E15"/>
    </sheetView>
  </sheetViews>
  <sheetFormatPr defaultRowHeight="15.5" x14ac:dyDescent="0.35"/>
  <cols>
    <col min="1" max="1" width="2.5429687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453125" customWidth="1"/>
    <col min="9" max="9" width="12" hidden="1" customWidth="1"/>
    <col min="10" max="10" width="12" customWidth="1"/>
  </cols>
  <sheetData>
    <row r="1" spans="2:11" ht="11.25" customHeight="1" thickBot="1" x14ac:dyDescent="0.35"/>
    <row r="2" spans="2:11" ht="42" customHeight="1" thickBot="1" x14ac:dyDescent="0.4">
      <c r="B2" s="619" t="s">
        <v>1170</v>
      </c>
      <c r="C2" s="620"/>
      <c r="D2" s="620"/>
      <c r="E2" s="620"/>
      <c r="F2" s="620"/>
      <c r="G2" s="620"/>
      <c r="H2" s="620"/>
      <c r="I2" s="621"/>
      <c r="J2" s="535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2:11" ht="16" thickBot="1" x14ac:dyDescent="0.4">
      <c r="B4" s="86" t="s">
        <v>142</v>
      </c>
      <c r="C4" s="87"/>
      <c r="D4" s="414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2:11" ht="9.75" customHeight="1" x14ac:dyDescent="0.3">
      <c r="B5" s="76"/>
      <c r="C5" s="119"/>
      <c r="D5" s="420"/>
      <c r="E5" s="443"/>
      <c r="G5" s="76"/>
      <c r="H5" s="119"/>
      <c r="I5" s="420"/>
      <c r="J5" s="443"/>
    </row>
    <row r="6" spans="2:11" ht="19" customHeight="1" x14ac:dyDescent="0.35">
      <c r="B6" s="65" t="s">
        <v>87</v>
      </c>
      <c r="C6" s="68" t="s">
        <v>556</v>
      </c>
      <c r="D6" s="442">
        <v>138</v>
      </c>
      <c r="E6" s="444">
        <f>D6+(D6*J$2%)</f>
        <v>138</v>
      </c>
      <c r="F6" s="53"/>
      <c r="G6" s="65" t="s">
        <v>106</v>
      </c>
      <c r="H6" s="68" t="s">
        <v>556</v>
      </c>
      <c r="I6" s="442">
        <v>113</v>
      </c>
      <c r="J6" s="444">
        <f>I6+(I6*J$2%)</f>
        <v>113</v>
      </c>
      <c r="K6" s="53"/>
    </row>
    <row r="7" spans="2:11" ht="19" customHeight="1" x14ac:dyDescent="0.35">
      <c r="B7" s="66" t="s">
        <v>88</v>
      </c>
      <c r="C7" s="68" t="s">
        <v>556</v>
      </c>
      <c r="D7" s="430">
        <v>138</v>
      </c>
      <c r="E7" s="434">
        <f t="shared" ref="E7:E33" si="0">D7+(D7*J$2%)</f>
        <v>138</v>
      </c>
      <c r="F7" s="53"/>
      <c r="G7" s="65" t="s">
        <v>107</v>
      </c>
      <c r="H7" s="68" t="s">
        <v>556</v>
      </c>
      <c r="I7" s="442">
        <v>207</v>
      </c>
      <c r="J7" s="434">
        <f t="shared" ref="J7:J33" si="1">I7+(I7*J$2%)</f>
        <v>207</v>
      </c>
      <c r="K7" s="53"/>
    </row>
    <row r="8" spans="2:11" ht="19" customHeight="1" x14ac:dyDescent="0.35">
      <c r="B8" s="66" t="s">
        <v>90</v>
      </c>
      <c r="C8" s="68" t="s">
        <v>556</v>
      </c>
      <c r="D8" s="430">
        <v>177</v>
      </c>
      <c r="E8" s="434">
        <f t="shared" si="0"/>
        <v>177</v>
      </c>
      <c r="F8" s="53"/>
      <c r="G8" s="66" t="s">
        <v>108</v>
      </c>
      <c r="H8" s="68" t="s">
        <v>556</v>
      </c>
      <c r="I8" s="430">
        <v>207</v>
      </c>
      <c r="J8" s="434">
        <f t="shared" si="1"/>
        <v>207</v>
      </c>
      <c r="K8" s="53"/>
    </row>
    <row r="9" spans="2:11" ht="19" customHeight="1" x14ac:dyDescent="0.35">
      <c r="B9" s="66" t="s">
        <v>246</v>
      </c>
      <c r="C9" s="68" t="s">
        <v>556</v>
      </c>
      <c r="D9" s="431">
        <v>183</v>
      </c>
      <c r="E9" s="434">
        <f t="shared" si="0"/>
        <v>183</v>
      </c>
      <c r="F9" s="53"/>
      <c r="G9" s="66" t="s">
        <v>109</v>
      </c>
      <c r="H9" s="68" t="s">
        <v>556</v>
      </c>
      <c r="I9" s="430">
        <v>234</v>
      </c>
      <c r="J9" s="434">
        <f t="shared" si="1"/>
        <v>234</v>
      </c>
      <c r="K9" s="53"/>
    </row>
    <row r="10" spans="2:11" ht="19" customHeight="1" x14ac:dyDescent="0.35">
      <c r="B10" s="66" t="s">
        <v>247</v>
      </c>
      <c r="C10" s="68" t="s">
        <v>556</v>
      </c>
      <c r="D10" s="431">
        <v>251</v>
      </c>
      <c r="E10" s="434">
        <f t="shared" si="0"/>
        <v>251</v>
      </c>
      <c r="F10" s="53"/>
      <c r="G10" s="66" t="s">
        <v>503</v>
      </c>
      <c r="H10" s="68" t="s">
        <v>556</v>
      </c>
      <c r="I10" s="430">
        <v>265</v>
      </c>
      <c r="J10" s="434">
        <f t="shared" si="1"/>
        <v>265</v>
      </c>
      <c r="K10" s="53"/>
    </row>
    <row r="11" spans="2:11" ht="19" customHeight="1" x14ac:dyDescent="0.35">
      <c r="B11" s="66" t="s">
        <v>89</v>
      </c>
      <c r="C11" s="68" t="s">
        <v>556</v>
      </c>
      <c r="D11" s="430">
        <v>214</v>
      </c>
      <c r="E11" s="434">
        <f t="shared" si="0"/>
        <v>214</v>
      </c>
      <c r="F11" s="53"/>
      <c r="G11" s="66" t="s">
        <v>504</v>
      </c>
      <c r="H11" s="68" t="s">
        <v>556</v>
      </c>
      <c r="I11" s="430">
        <v>372</v>
      </c>
      <c r="J11" s="434">
        <f t="shared" si="1"/>
        <v>372</v>
      </c>
      <c r="K11" s="53"/>
    </row>
    <row r="12" spans="2:11" ht="19" customHeight="1" x14ac:dyDescent="0.35">
      <c r="B12" s="66" t="s">
        <v>293</v>
      </c>
      <c r="C12" s="68" t="s">
        <v>556</v>
      </c>
      <c r="D12" s="430">
        <v>257</v>
      </c>
      <c r="E12" s="434">
        <f t="shared" si="0"/>
        <v>257</v>
      </c>
      <c r="F12" s="53"/>
      <c r="G12" s="66" t="s">
        <v>110</v>
      </c>
      <c r="H12" s="68" t="s">
        <v>556</v>
      </c>
      <c r="I12" s="430">
        <v>413</v>
      </c>
      <c r="J12" s="434">
        <f t="shared" si="1"/>
        <v>413</v>
      </c>
      <c r="K12" s="53"/>
    </row>
    <row r="13" spans="2:11" ht="19" customHeight="1" x14ac:dyDescent="0.35">
      <c r="B13" s="66" t="s">
        <v>91</v>
      </c>
      <c r="C13" s="68" t="s">
        <v>556</v>
      </c>
      <c r="D13" s="430">
        <v>162</v>
      </c>
      <c r="E13" s="434">
        <f t="shared" si="0"/>
        <v>162</v>
      </c>
      <c r="F13" s="53"/>
      <c r="G13" s="66" t="s">
        <v>111</v>
      </c>
      <c r="H13" s="68" t="s">
        <v>556</v>
      </c>
      <c r="I13" s="430">
        <v>525</v>
      </c>
      <c r="J13" s="434">
        <f t="shared" si="1"/>
        <v>525</v>
      </c>
      <c r="K13" s="53"/>
    </row>
    <row r="14" spans="2:11" ht="19" customHeight="1" x14ac:dyDescent="0.35">
      <c r="B14" s="66" t="s">
        <v>92</v>
      </c>
      <c r="C14" s="68" t="s">
        <v>556</v>
      </c>
      <c r="D14" s="430">
        <v>206</v>
      </c>
      <c r="E14" s="434">
        <f t="shared" si="0"/>
        <v>206</v>
      </c>
      <c r="F14" s="53"/>
      <c r="G14" s="66" t="s">
        <v>145</v>
      </c>
      <c r="H14" s="68" t="s">
        <v>556</v>
      </c>
      <c r="I14" s="431">
        <v>98</v>
      </c>
      <c r="J14" s="434">
        <f t="shared" si="1"/>
        <v>98</v>
      </c>
      <c r="K14" s="53"/>
    </row>
    <row r="15" spans="2:11" ht="19" customHeight="1" x14ac:dyDescent="0.35">
      <c r="B15" s="66" t="s">
        <v>93</v>
      </c>
      <c r="C15" s="68" t="s">
        <v>556</v>
      </c>
      <c r="D15" s="430">
        <v>264</v>
      </c>
      <c r="E15" s="434">
        <f t="shared" si="0"/>
        <v>264</v>
      </c>
      <c r="F15" s="53"/>
      <c r="G15" s="66" t="s">
        <v>112</v>
      </c>
      <c r="H15" s="68" t="s">
        <v>556</v>
      </c>
      <c r="I15" s="430">
        <v>113</v>
      </c>
      <c r="J15" s="434">
        <f t="shared" si="1"/>
        <v>113</v>
      </c>
      <c r="K15" s="53"/>
    </row>
    <row r="16" spans="2:11" ht="19" customHeight="1" x14ac:dyDescent="0.35">
      <c r="B16" s="66" t="s">
        <v>521</v>
      </c>
      <c r="C16" s="68" t="s">
        <v>556</v>
      </c>
      <c r="D16" s="430">
        <v>217</v>
      </c>
      <c r="E16" s="434">
        <f t="shared" si="0"/>
        <v>217</v>
      </c>
      <c r="F16" s="53"/>
      <c r="G16" s="66" t="s">
        <v>113</v>
      </c>
      <c r="H16" s="68" t="s">
        <v>556</v>
      </c>
      <c r="I16" s="430">
        <v>277</v>
      </c>
      <c r="J16" s="434">
        <f t="shared" si="1"/>
        <v>277</v>
      </c>
      <c r="K16" s="53"/>
    </row>
    <row r="17" spans="2:11" ht="19" customHeight="1" x14ac:dyDescent="0.35">
      <c r="B17" s="66" t="s">
        <v>95</v>
      </c>
      <c r="C17" s="68" t="s">
        <v>556</v>
      </c>
      <c r="D17" s="430">
        <v>277</v>
      </c>
      <c r="E17" s="434">
        <f t="shared" si="0"/>
        <v>277</v>
      </c>
      <c r="F17" s="53"/>
      <c r="G17" s="66" t="s">
        <v>505</v>
      </c>
      <c r="H17" s="68" t="s">
        <v>556</v>
      </c>
      <c r="I17" s="430">
        <v>352</v>
      </c>
      <c r="J17" s="434">
        <f t="shared" si="1"/>
        <v>352</v>
      </c>
      <c r="K17" s="53"/>
    </row>
    <row r="18" spans="2:11" ht="19" customHeight="1" x14ac:dyDescent="0.35">
      <c r="B18" s="66" t="s">
        <v>96</v>
      </c>
      <c r="C18" s="68" t="s">
        <v>556</v>
      </c>
      <c r="D18" s="430">
        <v>351</v>
      </c>
      <c r="E18" s="434">
        <f t="shared" si="0"/>
        <v>351</v>
      </c>
      <c r="F18" s="53"/>
      <c r="G18" s="66" t="s">
        <v>248</v>
      </c>
      <c r="H18" s="68" t="s">
        <v>556</v>
      </c>
      <c r="I18" s="431">
        <v>122</v>
      </c>
      <c r="J18" s="434">
        <f t="shared" si="1"/>
        <v>122</v>
      </c>
      <c r="K18" s="53"/>
    </row>
    <row r="19" spans="2:11" ht="19" customHeight="1" x14ac:dyDescent="0.35">
      <c r="B19" s="66" t="s">
        <v>97</v>
      </c>
      <c r="C19" s="68" t="s">
        <v>556</v>
      </c>
      <c r="D19" s="430">
        <v>310</v>
      </c>
      <c r="E19" s="434">
        <f t="shared" si="0"/>
        <v>310</v>
      </c>
      <c r="F19" s="53"/>
      <c r="G19" s="66" t="s">
        <v>114</v>
      </c>
      <c r="H19" s="68" t="s">
        <v>556</v>
      </c>
      <c r="I19" s="430">
        <v>280</v>
      </c>
      <c r="J19" s="434">
        <f t="shared" si="1"/>
        <v>280</v>
      </c>
      <c r="K19" s="53"/>
    </row>
    <row r="20" spans="2:11" ht="19" customHeight="1" x14ac:dyDescent="0.35">
      <c r="B20" s="66" t="s">
        <v>98</v>
      </c>
      <c r="C20" s="68" t="s">
        <v>556</v>
      </c>
      <c r="D20" s="430">
        <v>397</v>
      </c>
      <c r="E20" s="434">
        <f t="shared" si="0"/>
        <v>397</v>
      </c>
      <c r="F20" s="53"/>
      <c r="G20" s="66" t="s">
        <v>115</v>
      </c>
      <c r="H20" s="68" t="s">
        <v>556</v>
      </c>
      <c r="I20" s="430">
        <v>264</v>
      </c>
      <c r="J20" s="434">
        <f t="shared" si="1"/>
        <v>264</v>
      </c>
      <c r="K20" s="53"/>
    </row>
    <row r="21" spans="2:11" ht="19" customHeight="1" x14ac:dyDescent="0.35">
      <c r="B21" s="66" t="s">
        <v>99</v>
      </c>
      <c r="C21" s="68" t="s">
        <v>556</v>
      </c>
      <c r="D21" s="430">
        <v>36</v>
      </c>
      <c r="E21" s="434">
        <f t="shared" si="0"/>
        <v>36</v>
      </c>
      <c r="F21" s="53"/>
      <c r="G21" s="66" t="s">
        <v>116</v>
      </c>
      <c r="H21" s="68" t="s">
        <v>556</v>
      </c>
      <c r="I21" s="430">
        <v>329</v>
      </c>
      <c r="J21" s="434">
        <f t="shared" si="1"/>
        <v>329</v>
      </c>
      <c r="K21" s="53"/>
    </row>
    <row r="22" spans="2:11" ht="19" customHeight="1" x14ac:dyDescent="0.35">
      <c r="B22" s="66" t="s">
        <v>100</v>
      </c>
      <c r="C22" s="68" t="s">
        <v>556</v>
      </c>
      <c r="D22" s="430">
        <v>46</v>
      </c>
      <c r="E22" s="434">
        <f t="shared" si="0"/>
        <v>46</v>
      </c>
      <c r="F22" s="53"/>
      <c r="G22" s="66" t="s">
        <v>117</v>
      </c>
      <c r="H22" s="68" t="s">
        <v>556</v>
      </c>
      <c r="I22" s="430">
        <v>329</v>
      </c>
      <c r="J22" s="434">
        <f t="shared" si="1"/>
        <v>329</v>
      </c>
      <c r="K22" s="53"/>
    </row>
    <row r="23" spans="2:11" ht="19" customHeight="1" x14ac:dyDescent="0.35">
      <c r="B23" s="66" t="s">
        <v>102</v>
      </c>
      <c r="C23" s="68" t="s">
        <v>556</v>
      </c>
      <c r="D23" s="430">
        <v>193</v>
      </c>
      <c r="E23" s="434">
        <f t="shared" si="0"/>
        <v>193</v>
      </c>
      <c r="F23" s="53"/>
      <c r="G23" s="66" t="s">
        <v>216</v>
      </c>
      <c r="H23" s="68" t="s">
        <v>556</v>
      </c>
      <c r="I23" s="430">
        <v>456</v>
      </c>
      <c r="J23" s="434">
        <f t="shared" si="1"/>
        <v>456</v>
      </c>
      <c r="K23" s="53"/>
    </row>
    <row r="24" spans="2:11" ht="19" customHeight="1" x14ac:dyDescent="0.35">
      <c r="B24" s="66" t="s">
        <v>101</v>
      </c>
      <c r="C24" s="68" t="s">
        <v>556</v>
      </c>
      <c r="D24" s="430">
        <v>271</v>
      </c>
      <c r="E24" s="434">
        <f t="shared" si="0"/>
        <v>271</v>
      </c>
      <c r="F24" s="53"/>
      <c r="G24" s="66" t="s">
        <v>140</v>
      </c>
      <c r="H24" s="68" t="s">
        <v>556</v>
      </c>
      <c r="I24" s="431">
        <v>365</v>
      </c>
      <c r="J24" s="434">
        <f t="shared" si="1"/>
        <v>365</v>
      </c>
      <c r="K24" s="53"/>
    </row>
    <row r="25" spans="2:11" ht="19" customHeight="1" x14ac:dyDescent="0.35">
      <c r="B25" s="66" t="s">
        <v>103</v>
      </c>
      <c r="C25" s="68" t="s">
        <v>556</v>
      </c>
      <c r="D25" s="430">
        <v>344</v>
      </c>
      <c r="E25" s="434">
        <f t="shared" si="0"/>
        <v>344</v>
      </c>
      <c r="F25" s="53"/>
      <c r="G25" s="66" t="s">
        <v>217</v>
      </c>
      <c r="H25" s="68" t="s">
        <v>556</v>
      </c>
      <c r="I25" s="430">
        <v>610</v>
      </c>
      <c r="J25" s="434">
        <f t="shared" si="1"/>
        <v>610</v>
      </c>
      <c r="K25" s="53"/>
    </row>
    <row r="26" spans="2:11" ht="19" customHeight="1" x14ac:dyDescent="0.35">
      <c r="B26" s="65" t="s">
        <v>104</v>
      </c>
      <c r="C26" s="233" t="s">
        <v>556</v>
      </c>
      <c r="D26" s="442">
        <v>440</v>
      </c>
      <c r="E26" s="434">
        <f t="shared" si="0"/>
        <v>440</v>
      </c>
      <c r="F26" s="53"/>
      <c r="G26" s="66" t="s">
        <v>141</v>
      </c>
      <c r="H26" s="68" t="s">
        <v>556</v>
      </c>
      <c r="I26" s="431">
        <v>470</v>
      </c>
      <c r="J26" s="434">
        <f t="shared" si="1"/>
        <v>470</v>
      </c>
      <c r="K26" s="53"/>
    </row>
    <row r="27" spans="2:11" ht="19" customHeight="1" x14ac:dyDescent="0.35">
      <c r="B27" s="65" t="s">
        <v>105</v>
      </c>
      <c r="C27" s="68" t="s">
        <v>556</v>
      </c>
      <c r="D27" s="442">
        <v>109</v>
      </c>
      <c r="E27" s="434">
        <f t="shared" si="0"/>
        <v>109</v>
      </c>
      <c r="F27" s="53"/>
      <c r="G27" s="114"/>
      <c r="H27" s="184"/>
      <c r="I27" s="421"/>
      <c r="J27" s="434"/>
      <c r="K27" s="53"/>
    </row>
    <row r="28" spans="2:11" ht="10.25" customHeight="1" thickBot="1" x14ac:dyDescent="0.4">
      <c r="B28" s="66"/>
      <c r="C28" s="149"/>
      <c r="D28" s="430"/>
      <c r="E28" s="434"/>
      <c r="F28" s="53"/>
      <c r="G28" s="72"/>
      <c r="H28" s="175"/>
      <c r="I28" s="422"/>
      <c r="J28" s="434"/>
      <c r="K28" s="53"/>
    </row>
    <row r="29" spans="2:11" ht="19" customHeight="1" thickBot="1" x14ac:dyDescent="0.4">
      <c r="B29" s="86" t="s">
        <v>506</v>
      </c>
      <c r="C29" s="209"/>
      <c r="D29" s="468" t="s">
        <v>33</v>
      </c>
      <c r="E29" s="473" t="s">
        <v>33</v>
      </c>
      <c r="F29" s="53"/>
      <c r="G29" s="86" t="s">
        <v>506</v>
      </c>
      <c r="H29" s="209"/>
      <c r="I29" s="468" t="s">
        <v>33</v>
      </c>
      <c r="J29" s="473" t="s">
        <v>33</v>
      </c>
      <c r="K29" s="53"/>
    </row>
    <row r="30" spans="2:11" ht="10.75" customHeight="1" x14ac:dyDescent="0.35">
      <c r="B30" s="307"/>
      <c r="C30" s="308"/>
      <c r="D30" s="534"/>
      <c r="E30" s="434"/>
      <c r="F30" s="53"/>
      <c r="G30" s="307"/>
      <c r="H30" s="308"/>
      <c r="I30" s="534"/>
      <c r="J30" s="434"/>
      <c r="K30" s="53"/>
    </row>
    <row r="31" spans="2:11" ht="19" customHeight="1" x14ac:dyDescent="0.35">
      <c r="B31" s="66" t="s">
        <v>523</v>
      </c>
      <c r="C31" s="149" t="s">
        <v>556</v>
      </c>
      <c r="D31" s="430">
        <v>255</v>
      </c>
      <c r="E31" s="434">
        <f t="shared" si="0"/>
        <v>255</v>
      </c>
      <c r="F31" s="53"/>
      <c r="G31" s="66" t="s">
        <v>510</v>
      </c>
      <c r="H31" s="149" t="s">
        <v>556</v>
      </c>
      <c r="I31" s="430">
        <v>421</v>
      </c>
      <c r="J31" s="434">
        <f t="shared" si="1"/>
        <v>421</v>
      </c>
      <c r="K31" s="53"/>
    </row>
    <row r="32" spans="2:11" ht="19" customHeight="1" x14ac:dyDescent="0.35">
      <c r="B32" s="66" t="s">
        <v>524</v>
      </c>
      <c r="C32" s="68" t="s">
        <v>556</v>
      </c>
      <c r="D32" s="430">
        <v>316</v>
      </c>
      <c r="E32" s="434">
        <f t="shared" si="0"/>
        <v>316</v>
      </c>
      <c r="F32" s="53"/>
      <c r="G32" s="66" t="s">
        <v>525</v>
      </c>
      <c r="H32" s="68" t="s">
        <v>556</v>
      </c>
      <c r="I32" s="430">
        <v>272</v>
      </c>
      <c r="J32" s="434">
        <f t="shared" si="1"/>
        <v>272</v>
      </c>
      <c r="K32" s="53"/>
    </row>
    <row r="33" spans="2:11" ht="19" customHeight="1" x14ac:dyDescent="0.35">
      <c r="B33" s="66" t="s">
        <v>509</v>
      </c>
      <c r="C33" s="68" t="s">
        <v>556</v>
      </c>
      <c r="D33" s="430">
        <v>302</v>
      </c>
      <c r="E33" s="434">
        <f t="shared" si="0"/>
        <v>302</v>
      </c>
      <c r="F33" s="53"/>
      <c r="G33" s="66" t="s">
        <v>526</v>
      </c>
      <c r="H33" s="68" t="s">
        <v>556</v>
      </c>
      <c r="I33" s="430">
        <v>313</v>
      </c>
      <c r="J33" s="434">
        <f t="shared" si="1"/>
        <v>313</v>
      </c>
    </row>
    <row r="34" spans="2:11" ht="16" thickBot="1" x14ac:dyDescent="0.4">
      <c r="B34" s="195"/>
      <c r="C34" s="205"/>
      <c r="D34" s="419"/>
      <c r="E34" s="471"/>
      <c r="F34" s="53"/>
      <c r="G34" s="72"/>
      <c r="H34" s="208"/>
      <c r="I34" s="422"/>
      <c r="J34" s="471"/>
    </row>
    <row r="36" spans="2:11" x14ac:dyDescent="0.35">
      <c r="B36" s="588" t="s">
        <v>1171</v>
      </c>
      <c r="C36" s="588"/>
      <c r="D36" s="588"/>
      <c r="E36" s="588"/>
      <c r="F36" s="588"/>
      <c r="G36" s="588"/>
      <c r="H36" s="588"/>
      <c r="I36" s="588"/>
      <c r="J36" s="480"/>
    </row>
    <row r="37" spans="2:11" x14ac:dyDescent="0.35">
      <c r="B37" s="219"/>
      <c r="C37" s="219"/>
      <c r="D37" s="219"/>
      <c r="E37" s="480"/>
      <c r="F37" s="219"/>
      <c r="G37" s="219"/>
      <c r="H37" s="219"/>
      <c r="I37" s="219"/>
      <c r="J37" s="480"/>
    </row>
    <row r="38" spans="2:11" ht="27" customHeight="1" x14ac:dyDescent="0.35">
      <c r="B38" s="614" t="s">
        <v>1172</v>
      </c>
      <c r="C38" s="614"/>
      <c r="D38" s="614"/>
      <c r="E38" s="614"/>
      <c r="F38" s="614"/>
      <c r="G38" s="614"/>
      <c r="H38" s="614"/>
      <c r="I38" s="614"/>
      <c r="J38" s="484"/>
      <c r="K38" s="51"/>
    </row>
    <row r="39" spans="2:11" x14ac:dyDescent="0.35">
      <c r="K39" s="51"/>
    </row>
    <row r="40" spans="2:11" ht="14.5" x14ac:dyDescent="0.35">
      <c r="B40" s="201"/>
      <c r="C40" s="201"/>
      <c r="D40" s="201"/>
      <c r="E40" s="494"/>
      <c r="F40" s="201"/>
      <c r="G40" s="201"/>
      <c r="H40" s="201"/>
      <c r="I40" s="59">
        <v>1</v>
      </c>
      <c r="J40" s="59"/>
    </row>
    <row r="41" spans="2:11" ht="14.5" x14ac:dyDescent="0.35">
      <c r="B41" s="201"/>
      <c r="C41" s="201"/>
      <c r="D41" s="201"/>
      <c r="E41" s="494"/>
      <c r="F41" s="201"/>
      <c r="G41" s="201"/>
      <c r="H41" s="201"/>
      <c r="I41" s="201"/>
      <c r="J41" s="494"/>
    </row>
  </sheetData>
  <sheetProtection password="CF7A" sheet="1" objects="1" scenarios="1"/>
  <mergeCells count="3">
    <mergeCell ref="B2:I2"/>
    <mergeCell ref="B36:I36"/>
    <mergeCell ref="B38:I38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4"/>
  <sheetViews>
    <sheetView zoomScaleNormal="100" workbookViewId="0">
      <selection activeCell="N9" sqref="N9"/>
    </sheetView>
  </sheetViews>
  <sheetFormatPr defaultRowHeight="15.5" x14ac:dyDescent="0.35"/>
  <cols>
    <col min="1" max="1" width="1.36328125" customWidth="1"/>
    <col min="2" max="2" width="22.08984375" style="1" customWidth="1"/>
    <col min="3" max="3" width="11.36328125" customWidth="1"/>
    <col min="4" max="4" width="13.08984375" hidden="1" customWidth="1"/>
    <col min="5" max="5" width="13.08984375" customWidth="1"/>
    <col min="6" max="6" width="6" customWidth="1"/>
    <col min="7" max="7" width="22.08984375" customWidth="1"/>
    <col min="8" max="8" width="11.54296875" customWidth="1"/>
    <col min="9" max="9" width="12.08984375" hidden="1" customWidth="1"/>
    <col min="10" max="10" width="12.08984375" customWidth="1"/>
  </cols>
  <sheetData>
    <row r="1" spans="1:11" ht="22.25" customHeight="1" thickBot="1" x14ac:dyDescent="0.35"/>
    <row r="2" spans="1:11" ht="36" customHeight="1" thickBot="1" x14ac:dyDescent="1.45">
      <c r="A2" s="44" t="s">
        <v>215</v>
      </c>
      <c r="B2" s="592" t="s">
        <v>1078</v>
      </c>
      <c r="C2" s="593"/>
      <c r="D2" s="593"/>
      <c r="E2" s="593"/>
      <c r="F2" s="593"/>
      <c r="G2" s="593"/>
      <c r="H2" s="593"/>
      <c r="I2" s="594"/>
      <c r="J2" s="457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1:11" ht="12" customHeight="1" x14ac:dyDescent="0.3">
      <c r="B5" s="76"/>
      <c r="C5" s="119"/>
      <c r="D5" s="420"/>
      <c r="E5" s="443"/>
      <c r="G5" s="76"/>
      <c r="H5" s="119"/>
      <c r="I5" s="420"/>
      <c r="J5" s="443"/>
    </row>
    <row r="6" spans="1:11" ht="19" customHeight="1" x14ac:dyDescent="0.35">
      <c r="B6" s="65" t="s">
        <v>87</v>
      </c>
      <c r="C6" s="68" t="s">
        <v>558</v>
      </c>
      <c r="D6" s="545">
        <v>108</v>
      </c>
      <c r="E6" s="444">
        <f>D6+(D6*J$2%)</f>
        <v>108</v>
      </c>
      <c r="F6" s="53"/>
      <c r="G6" s="65" t="s">
        <v>105</v>
      </c>
      <c r="H6" s="68" t="s">
        <v>558</v>
      </c>
      <c r="I6" s="545">
        <v>96</v>
      </c>
      <c r="J6" s="444">
        <f>I6+(I6*J$2%)</f>
        <v>96</v>
      </c>
      <c r="K6" s="53"/>
    </row>
    <row r="7" spans="1:11" ht="19" customHeight="1" x14ac:dyDescent="0.35">
      <c r="B7" s="66" t="s">
        <v>88</v>
      </c>
      <c r="C7" s="68" t="s">
        <v>558</v>
      </c>
      <c r="D7" s="544">
        <v>122</v>
      </c>
      <c r="E7" s="434">
        <f t="shared" ref="E7:E33" si="0">D7+(D7*J$2%)</f>
        <v>122</v>
      </c>
      <c r="F7" s="53"/>
      <c r="G7" s="65" t="s">
        <v>106</v>
      </c>
      <c r="H7" s="68" t="s">
        <v>558</v>
      </c>
      <c r="I7" s="545">
        <v>105</v>
      </c>
      <c r="J7" s="434">
        <f t="shared" ref="J7:J33" si="1">I7+(I7*J$2%)</f>
        <v>105</v>
      </c>
      <c r="K7" s="53"/>
    </row>
    <row r="8" spans="1:11" ht="19" customHeight="1" x14ac:dyDescent="0.35">
      <c r="B8" s="66" t="s">
        <v>90</v>
      </c>
      <c r="C8" s="68" t="s">
        <v>558</v>
      </c>
      <c r="D8" s="544">
        <v>147</v>
      </c>
      <c r="E8" s="434">
        <f t="shared" si="0"/>
        <v>147</v>
      </c>
      <c r="F8" s="53"/>
      <c r="G8" s="65" t="s">
        <v>107</v>
      </c>
      <c r="H8" s="68" t="s">
        <v>558</v>
      </c>
      <c r="I8" s="545">
        <v>208</v>
      </c>
      <c r="J8" s="434">
        <f t="shared" si="1"/>
        <v>208</v>
      </c>
      <c r="K8" s="53"/>
    </row>
    <row r="9" spans="1:11" ht="19" customHeight="1" x14ac:dyDescent="0.35">
      <c r="B9" s="66" t="s">
        <v>246</v>
      </c>
      <c r="C9" s="68" t="s">
        <v>558</v>
      </c>
      <c r="D9" s="543">
        <v>164</v>
      </c>
      <c r="E9" s="434">
        <f t="shared" si="0"/>
        <v>164</v>
      </c>
      <c r="F9" s="53"/>
      <c r="G9" s="66" t="s">
        <v>108</v>
      </c>
      <c r="H9" s="68" t="s">
        <v>558</v>
      </c>
      <c r="I9" s="544">
        <v>208</v>
      </c>
      <c r="J9" s="434">
        <f t="shared" si="1"/>
        <v>208</v>
      </c>
      <c r="K9" s="53"/>
    </row>
    <row r="10" spans="1:11" ht="19" customHeight="1" x14ac:dyDescent="0.35">
      <c r="B10" s="66" t="s">
        <v>247</v>
      </c>
      <c r="C10" s="68" t="s">
        <v>558</v>
      </c>
      <c r="D10" s="543">
        <v>226</v>
      </c>
      <c r="E10" s="434">
        <f t="shared" si="0"/>
        <v>226</v>
      </c>
      <c r="F10" s="53"/>
      <c r="G10" s="66" t="s">
        <v>109</v>
      </c>
      <c r="H10" s="68" t="s">
        <v>558</v>
      </c>
      <c r="I10" s="544">
        <v>211</v>
      </c>
      <c r="J10" s="434">
        <f t="shared" si="1"/>
        <v>211</v>
      </c>
      <c r="K10" s="53"/>
    </row>
    <row r="11" spans="1:11" ht="19" customHeight="1" x14ac:dyDescent="0.35">
      <c r="B11" s="66" t="s">
        <v>89</v>
      </c>
      <c r="C11" s="68" t="s">
        <v>558</v>
      </c>
      <c r="D11" s="544">
        <v>191</v>
      </c>
      <c r="E11" s="434">
        <f t="shared" si="0"/>
        <v>191</v>
      </c>
      <c r="F11" s="53"/>
      <c r="G11" s="66" t="s">
        <v>519</v>
      </c>
      <c r="H11" s="68" t="s">
        <v>558</v>
      </c>
      <c r="I11" s="544">
        <v>239</v>
      </c>
      <c r="J11" s="434">
        <f t="shared" si="1"/>
        <v>239</v>
      </c>
      <c r="K11" s="53"/>
    </row>
    <row r="12" spans="1:11" ht="19" customHeight="1" x14ac:dyDescent="0.35">
      <c r="B12" s="66" t="s">
        <v>293</v>
      </c>
      <c r="C12" s="68" t="s">
        <v>558</v>
      </c>
      <c r="D12" s="544">
        <v>232</v>
      </c>
      <c r="E12" s="434">
        <f t="shared" si="0"/>
        <v>232</v>
      </c>
      <c r="F12" s="53"/>
      <c r="G12" s="66" t="s">
        <v>504</v>
      </c>
      <c r="H12" s="68" t="s">
        <v>558</v>
      </c>
      <c r="I12" s="544">
        <v>292</v>
      </c>
      <c r="J12" s="434">
        <f t="shared" si="1"/>
        <v>292</v>
      </c>
      <c r="K12" s="53"/>
    </row>
    <row r="13" spans="1:11" ht="19" customHeight="1" x14ac:dyDescent="0.35">
      <c r="B13" s="66" t="s">
        <v>91</v>
      </c>
      <c r="C13" s="68" t="s">
        <v>558</v>
      </c>
      <c r="D13" s="544">
        <v>158</v>
      </c>
      <c r="E13" s="434">
        <f t="shared" si="0"/>
        <v>158</v>
      </c>
      <c r="F13" s="53"/>
      <c r="G13" s="66" t="s">
        <v>110</v>
      </c>
      <c r="H13" s="68" t="s">
        <v>558</v>
      </c>
      <c r="I13" s="544">
        <v>323</v>
      </c>
      <c r="J13" s="434">
        <f t="shared" si="1"/>
        <v>323</v>
      </c>
      <c r="K13" s="53"/>
    </row>
    <row r="14" spans="1:11" ht="19" customHeight="1" x14ac:dyDescent="0.35">
      <c r="B14" s="66" t="s">
        <v>92</v>
      </c>
      <c r="C14" s="68" t="s">
        <v>558</v>
      </c>
      <c r="D14" s="544">
        <v>184</v>
      </c>
      <c r="E14" s="434">
        <f t="shared" si="0"/>
        <v>184</v>
      </c>
      <c r="F14" s="53"/>
      <c r="G14" s="66" t="s">
        <v>111</v>
      </c>
      <c r="H14" s="68" t="s">
        <v>558</v>
      </c>
      <c r="I14" s="544">
        <v>392</v>
      </c>
      <c r="J14" s="434">
        <f t="shared" si="1"/>
        <v>392</v>
      </c>
      <c r="K14" s="53"/>
    </row>
    <row r="15" spans="1:11" ht="19" customHeight="1" x14ac:dyDescent="0.35">
      <c r="B15" s="66" t="s">
        <v>253</v>
      </c>
      <c r="C15" s="68" t="s">
        <v>558</v>
      </c>
      <c r="D15" s="544">
        <v>575</v>
      </c>
      <c r="E15" s="434">
        <f t="shared" si="0"/>
        <v>575</v>
      </c>
      <c r="F15" s="53"/>
      <c r="G15" s="66" t="s">
        <v>145</v>
      </c>
      <c r="H15" s="68" t="s">
        <v>558</v>
      </c>
      <c r="I15" s="543">
        <v>88</v>
      </c>
      <c r="J15" s="434">
        <f t="shared" si="1"/>
        <v>88</v>
      </c>
      <c r="K15" s="53"/>
    </row>
    <row r="16" spans="1:11" ht="19" customHeight="1" x14ac:dyDescent="0.35">
      <c r="B16" s="66" t="s">
        <v>93</v>
      </c>
      <c r="C16" s="68" t="s">
        <v>558</v>
      </c>
      <c r="D16" s="544">
        <v>249</v>
      </c>
      <c r="E16" s="434">
        <f t="shared" si="0"/>
        <v>249</v>
      </c>
      <c r="F16" s="53"/>
      <c r="G16" s="66" t="s">
        <v>112</v>
      </c>
      <c r="H16" s="68" t="s">
        <v>558</v>
      </c>
      <c r="I16" s="544">
        <v>113</v>
      </c>
      <c r="J16" s="434">
        <f t="shared" si="1"/>
        <v>113</v>
      </c>
      <c r="K16" s="53"/>
    </row>
    <row r="17" spans="2:11" ht="19" customHeight="1" x14ac:dyDescent="0.35">
      <c r="B17" s="66" t="s">
        <v>254</v>
      </c>
      <c r="C17" s="68" t="s">
        <v>558</v>
      </c>
      <c r="D17" s="544">
        <v>853</v>
      </c>
      <c r="E17" s="434">
        <f t="shared" si="0"/>
        <v>853</v>
      </c>
      <c r="F17" s="53"/>
      <c r="G17" s="66" t="s">
        <v>113</v>
      </c>
      <c r="H17" s="68" t="s">
        <v>558</v>
      </c>
      <c r="I17" s="544">
        <v>237</v>
      </c>
      <c r="J17" s="434">
        <f t="shared" si="1"/>
        <v>237</v>
      </c>
      <c r="K17" s="53"/>
    </row>
    <row r="18" spans="2:11" ht="19" customHeight="1" x14ac:dyDescent="0.35">
      <c r="B18" s="66" t="s">
        <v>94</v>
      </c>
      <c r="C18" s="68" t="s">
        <v>558</v>
      </c>
      <c r="D18" s="544">
        <v>191</v>
      </c>
      <c r="E18" s="434">
        <f t="shared" si="0"/>
        <v>191</v>
      </c>
      <c r="F18" s="53"/>
      <c r="G18" s="66" t="s">
        <v>505</v>
      </c>
      <c r="H18" s="68" t="s">
        <v>558</v>
      </c>
      <c r="I18" s="544">
        <v>303</v>
      </c>
      <c r="J18" s="434">
        <f t="shared" si="1"/>
        <v>303</v>
      </c>
      <c r="K18" s="53"/>
    </row>
    <row r="19" spans="2:11" ht="19" customHeight="1" x14ac:dyDescent="0.35">
      <c r="B19" s="66" t="s">
        <v>95</v>
      </c>
      <c r="C19" s="68" t="s">
        <v>558</v>
      </c>
      <c r="D19" s="544">
        <v>228</v>
      </c>
      <c r="E19" s="434">
        <f t="shared" si="0"/>
        <v>228</v>
      </c>
      <c r="F19" s="53"/>
      <c r="G19" s="66" t="s">
        <v>248</v>
      </c>
      <c r="H19" s="68" t="s">
        <v>558</v>
      </c>
      <c r="I19" s="543">
        <v>109</v>
      </c>
      <c r="J19" s="434">
        <f t="shared" si="1"/>
        <v>109</v>
      </c>
      <c r="K19" s="53"/>
    </row>
    <row r="20" spans="2:11" ht="19" customHeight="1" x14ac:dyDescent="0.35">
      <c r="B20" s="66" t="s">
        <v>96</v>
      </c>
      <c r="C20" s="68" t="s">
        <v>558</v>
      </c>
      <c r="D20" s="544">
        <v>283</v>
      </c>
      <c r="E20" s="434">
        <f t="shared" si="0"/>
        <v>283</v>
      </c>
      <c r="F20" s="53"/>
      <c r="G20" s="66" t="s">
        <v>114</v>
      </c>
      <c r="H20" s="68" t="s">
        <v>558</v>
      </c>
      <c r="I20" s="544">
        <v>253</v>
      </c>
      <c r="J20" s="434">
        <f t="shared" si="1"/>
        <v>253</v>
      </c>
      <c r="K20" s="53"/>
    </row>
    <row r="21" spans="2:11" ht="19" customHeight="1" x14ac:dyDescent="0.35">
      <c r="B21" s="66" t="s">
        <v>97</v>
      </c>
      <c r="C21" s="68" t="s">
        <v>558</v>
      </c>
      <c r="D21" s="544">
        <v>277</v>
      </c>
      <c r="E21" s="434">
        <f t="shared" si="0"/>
        <v>277</v>
      </c>
      <c r="F21" s="53"/>
      <c r="G21" s="66" t="s">
        <v>115</v>
      </c>
      <c r="H21" s="68" t="s">
        <v>558</v>
      </c>
      <c r="I21" s="544">
        <v>264</v>
      </c>
      <c r="J21" s="434">
        <f t="shared" si="1"/>
        <v>264</v>
      </c>
      <c r="K21" s="53"/>
    </row>
    <row r="22" spans="2:11" ht="19" customHeight="1" x14ac:dyDescent="0.35">
      <c r="B22" s="66" t="s">
        <v>98</v>
      </c>
      <c r="C22" s="68" t="s">
        <v>558</v>
      </c>
      <c r="D22" s="544">
        <v>347</v>
      </c>
      <c r="E22" s="434">
        <f t="shared" si="0"/>
        <v>347</v>
      </c>
      <c r="F22" s="53"/>
      <c r="G22" s="66" t="s">
        <v>116</v>
      </c>
      <c r="H22" s="68" t="s">
        <v>558</v>
      </c>
      <c r="I22" s="544">
        <v>287</v>
      </c>
      <c r="J22" s="434">
        <f t="shared" si="1"/>
        <v>287</v>
      </c>
      <c r="K22" s="53"/>
    </row>
    <row r="23" spans="2:11" ht="19" customHeight="1" x14ac:dyDescent="0.35">
      <c r="B23" s="66" t="s">
        <v>99</v>
      </c>
      <c r="C23" s="68" t="s">
        <v>558</v>
      </c>
      <c r="D23" s="544">
        <v>28</v>
      </c>
      <c r="E23" s="434">
        <f t="shared" si="0"/>
        <v>28</v>
      </c>
      <c r="F23" s="53"/>
      <c r="G23" s="66" t="s">
        <v>117</v>
      </c>
      <c r="H23" s="68" t="s">
        <v>558</v>
      </c>
      <c r="I23" s="544">
        <v>310</v>
      </c>
      <c r="J23" s="434">
        <f t="shared" si="1"/>
        <v>310</v>
      </c>
      <c r="K23" s="53"/>
    </row>
    <row r="24" spans="2:11" ht="19" customHeight="1" x14ac:dyDescent="0.35">
      <c r="B24" s="66" t="s">
        <v>100</v>
      </c>
      <c r="C24" s="68" t="s">
        <v>558</v>
      </c>
      <c r="D24" s="544">
        <v>35</v>
      </c>
      <c r="E24" s="434">
        <f t="shared" si="0"/>
        <v>35</v>
      </c>
      <c r="F24" s="53"/>
      <c r="G24" s="66" t="s">
        <v>216</v>
      </c>
      <c r="H24" s="68" t="s">
        <v>558</v>
      </c>
      <c r="I24" s="544">
        <v>353</v>
      </c>
      <c r="J24" s="434">
        <f t="shared" si="1"/>
        <v>353</v>
      </c>
      <c r="K24" s="53"/>
    </row>
    <row r="25" spans="2:11" ht="19" customHeight="1" x14ac:dyDescent="0.35">
      <c r="B25" s="66" t="s">
        <v>102</v>
      </c>
      <c r="C25" s="68" t="s">
        <v>558</v>
      </c>
      <c r="D25" s="544">
        <v>188</v>
      </c>
      <c r="E25" s="434">
        <f t="shared" si="0"/>
        <v>188</v>
      </c>
      <c r="F25" s="53"/>
      <c r="G25" s="66" t="s">
        <v>140</v>
      </c>
      <c r="H25" s="68" t="s">
        <v>558</v>
      </c>
      <c r="I25" s="543">
        <v>328</v>
      </c>
      <c r="J25" s="434">
        <f t="shared" si="1"/>
        <v>328</v>
      </c>
      <c r="K25" s="53"/>
    </row>
    <row r="26" spans="2:11" ht="19" customHeight="1" x14ac:dyDescent="0.35">
      <c r="B26" s="66" t="s">
        <v>101</v>
      </c>
      <c r="C26" s="68" t="s">
        <v>558</v>
      </c>
      <c r="D26" s="544">
        <v>252</v>
      </c>
      <c r="E26" s="434">
        <f t="shared" si="0"/>
        <v>252</v>
      </c>
      <c r="F26" s="53"/>
      <c r="G26" s="66" t="s">
        <v>217</v>
      </c>
      <c r="H26" s="68" t="s">
        <v>558</v>
      </c>
      <c r="I26" s="544">
        <v>460</v>
      </c>
      <c r="J26" s="434">
        <f t="shared" si="1"/>
        <v>460</v>
      </c>
      <c r="K26" s="53"/>
    </row>
    <row r="27" spans="2:11" ht="19" customHeight="1" x14ac:dyDescent="0.35">
      <c r="B27" s="65" t="s">
        <v>103</v>
      </c>
      <c r="C27" s="239" t="s">
        <v>558</v>
      </c>
      <c r="D27" s="545">
        <v>279</v>
      </c>
      <c r="E27" s="434">
        <f t="shared" si="0"/>
        <v>279</v>
      </c>
      <c r="F27" s="53"/>
      <c r="G27" s="66" t="s">
        <v>141</v>
      </c>
      <c r="H27" s="149" t="s">
        <v>558</v>
      </c>
      <c r="I27" s="543">
        <v>421</v>
      </c>
      <c r="J27" s="434">
        <f t="shared" si="1"/>
        <v>421</v>
      </c>
      <c r="K27" s="53"/>
    </row>
    <row r="28" spans="2:11" ht="19" customHeight="1" x14ac:dyDescent="0.35">
      <c r="B28" s="66" t="s">
        <v>104</v>
      </c>
      <c r="C28" s="149" t="s">
        <v>558</v>
      </c>
      <c r="D28" s="548">
        <v>378</v>
      </c>
      <c r="E28" s="434">
        <f t="shared" si="0"/>
        <v>378</v>
      </c>
      <c r="F28" s="53"/>
      <c r="G28" s="238"/>
      <c r="H28" s="232"/>
      <c r="I28" s="574"/>
      <c r="J28" s="434"/>
      <c r="K28" s="53"/>
    </row>
    <row r="29" spans="2:11" ht="19" customHeight="1" thickBot="1" x14ac:dyDescent="0.4">
      <c r="B29" s="235"/>
      <c r="C29" s="106"/>
      <c r="D29" s="571"/>
      <c r="E29" s="434"/>
      <c r="F29" s="53"/>
      <c r="G29" s="195"/>
      <c r="H29" s="106"/>
      <c r="I29" s="575"/>
      <c r="J29" s="434"/>
      <c r="K29" s="53"/>
    </row>
    <row r="30" spans="2:11" ht="19" customHeight="1" thickBot="1" x14ac:dyDescent="0.4">
      <c r="B30" s="236" t="s">
        <v>506</v>
      </c>
      <c r="C30" s="237"/>
      <c r="D30" s="572" t="s">
        <v>33</v>
      </c>
      <c r="E30" s="537" t="s">
        <v>33</v>
      </c>
      <c r="F30" s="53"/>
      <c r="G30" s="86" t="s">
        <v>506</v>
      </c>
      <c r="H30" s="209"/>
      <c r="I30" s="576" t="s">
        <v>33</v>
      </c>
      <c r="J30" s="473" t="s">
        <v>33</v>
      </c>
      <c r="K30" s="53"/>
    </row>
    <row r="31" spans="2:11" ht="19" customHeight="1" x14ac:dyDescent="0.35">
      <c r="B31" s="71" t="s">
        <v>523</v>
      </c>
      <c r="C31" s="170" t="s">
        <v>558</v>
      </c>
      <c r="D31" s="573">
        <v>255</v>
      </c>
      <c r="E31" s="434">
        <f t="shared" si="0"/>
        <v>255</v>
      </c>
      <c r="F31" s="53"/>
      <c r="G31" s="71" t="s">
        <v>510</v>
      </c>
      <c r="H31" s="170" t="s">
        <v>558</v>
      </c>
      <c r="I31" s="573">
        <v>371</v>
      </c>
      <c r="J31" s="434">
        <f t="shared" si="1"/>
        <v>371</v>
      </c>
      <c r="K31" s="53"/>
    </row>
    <row r="32" spans="2:11" ht="19" customHeight="1" x14ac:dyDescent="0.35">
      <c r="B32" s="66" t="s">
        <v>524</v>
      </c>
      <c r="C32" s="149" t="s">
        <v>558</v>
      </c>
      <c r="D32" s="544">
        <v>315</v>
      </c>
      <c r="E32" s="434">
        <f t="shared" si="0"/>
        <v>315</v>
      </c>
      <c r="F32" s="53"/>
      <c r="G32" s="66" t="s">
        <v>525</v>
      </c>
      <c r="H32" s="149" t="s">
        <v>558</v>
      </c>
      <c r="I32" s="544">
        <v>272</v>
      </c>
      <c r="J32" s="434">
        <f t="shared" si="1"/>
        <v>272</v>
      </c>
      <c r="K32" s="53"/>
    </row>
    <row r="33" spans="1:11" ht="19" customHeight="1" x14ac:dyDescent="0.35">
      <c r="B33" s="66" t="s">
        <v>509</v>
      </c>
      <c r="C33" s="149" t="s">
        <v>558</v>
      </c>
      <c r="D33" s="544">
        <v>295</v>
      </c>
      <c r="E33" s="434">
        <f t="shared" si="0"/>
        <v>295</v>
      </c>
      <c r="F33" s="53"/>
      <c r="G33" s="66" t="s">
        <v>526</v>
      </c>
      <c r="H33" s="149" t="s">
        <v>558</v>
      </c>
      <c r="I33" s="544">
        <v>313</v>
      </c>
      <c r="J33" s="434">
        <f t="shared" si="1"/>
        <v>313</v>
      </c>
    </row>
    <row r="34" spans="1:11" ht="18" customHeight="1" thickBot="1" x14ac:dyDescent="0.4">
      <c r="B34" s="235"/>
      <c r="C34" s="106"/>
      <c r="D34" s="536"/>
      <c r="E34" s="435"/>
      <c r="F34" s="53"/>
      <c r="G34" s="235"/>
      <c r="H34" s="106"/>
      <c r="I34" s="536"/>
      <c r="J34" s="435"/>
    </row>
    <row r="35" spans="1:11" ht="18" customHeight="1" x14ac:dyDescent="0.35">
      <c r="B35" s="107"/>
      <c r="C35" s="161"/>
      <c r="D35" s="107"/>
      <c r="E35" s="107"/>
      <c r="F35" s="53"/>
      <c r="G35" s="107"/>
      <c r="H35" s="161"/>
      <c r="I35" s="107"/>
      <c r="J35" s="107"/>
    </row>
    <row r="36" spans="1:11" ht="22.5" customHeight="1" x14ac:dyDescent="0.35">
      <c r="A36" s="588" t="s">
        <v>559</v>
      </c>
      <c r="B36" s="588"/>
      <c r="C36" s="588"/>
      <c r="D36" s="588"/>
      <c r="E36" s="588"/>
      <c r="F36" s="588"/>
      <c r="G36" s="588"/>
      <c r="H36" s="588"/>
      <c r="I36" s="588"/>
      <c r="J36" s="480"/>
    </row>
    <row r="37" spans="1:11" ht="22.5" customHeight="1" x14ac:dyDescent="0.35">
      <c r="A37" s="219"/>
      <c r="B37" s="219"/>
      <c r="C37" s="219"/>
      <c r="D37" s="219"/>
      <c r="E37" s="480"/>
      <c r="F37" s="219"/>
      <c r="G37" s="219"/>
      <c r="H37" s="219"/>
      <c r="I37" s="219"/>
      <c r="J37" s="480"/>
    </row>
    <row r="38" spans="1:11" ht="19.5" customHeight="1" x14ac:dyDescent="0.35">
      <c r="A38" s="589" t="s">
        <v>1084</v>
      </c>
      <c r="B38" s="589"/>
      <c r="C38" s="589"/>
      <c r="D38" s="589"/>
      <c r="E38" s="589"/>
      <c r="F38" s="589"/>
      <c r="G38" s="589"/>
      <c r="H38" s="589"/>
      <c r="I38" s="589"/>
      <c r="J38" s="589"/>
    </row>
    <row r="39" spans="1:11" ht="18.75" customHeight="1" x14ac:dyDescent="0.35">
      <c r="A39" s="589" t="s">
        <v>1173</v>
      </c>
      <c r="B39" s="589"/>
      <c r="C39" s="589"/>
      <c r="D39" s="589"/>
      <c r="E39" s="589"/>
      <c r="F39" s="589"/>
      <c r="G39" s="589"/>
      <c r="H39" s="589"/>
      <c r="I39" s="589"/>
      <c r="J39" s="589"/>
    </row>
    <row r="40" spans="1:11" ht="20.25" customHeight="1" x14ac:dyDescent="0.6">
      <c r="A40" s="622" t="s">
        <v>560</v>
      </c>
      <c r="B40" s="622"/>
      <c r="C40" s="622"/>
      <c r="D40" s="622"/>
      <c r="E40" s="622"/>
      <c r="F40" s="622"/>
      <c r="G40" s="622"/>
      <c r="H40" s="622"/>
      <c r="I40" s="622"/>
      <c r="J40" s="485"/>
      <c r="K40" s="51"/>
    </row>
    <row r="41" spans="1:11" x14ac:dyDescent="0.35">
      <c r="A41" s="201"/>
      <c r="B41" s="203"/>
      <c r="C41" s="203"/>
      <c r="D41" s="203"/>
      <c r="E41" s="203"/>
      <c r="F41" s="201"/>
      <c r="G41" s="203"/>
      <c r="H41" s="203"/>
      <c r="I41" s="58">
        <v>1</v>
      </c>
      <c r="J41" s="58"/>
    </row>
    <row r="42" spans="1:11" ht="14.5" x14ac:dyDescent="0.35">
      <c r="A42" s="201"/>
      <c r="B42" s="201"/>
      <c r="C42" s="201"/>
      <c r="D42" s="201"/>
      <c r="E42" s="494"/>
      <c r="F42" s="201"/>
      <c r="G42" s="201"/>
      <c r="H42" s="201"/>
      <c r="I42" s="201"/>
      <c r="J42" s="494"/>
    </row>
    <row r="43" spans="1:11" ht="14.5" x14ac:dyDescent="0.35">
      <c r="B43" s="201"/>
      <c r="C43" s="201"/>
      <c r="D43" s="201"/>
      <c r="E43" s="494"/>
      <c r="F43" s="201"/>
      <c r="G43" s="201"/>
      <c r="H43" s="201"/>
      <c r="I43" s="201"/>
      <c r="J43" s="494"/>
    </row>
    <row r="44" spans="1:11" ht="14.5" x14ac:dyDescent="0.35">
      <c r="B44" s="201"/>
      <c r="C44" s="201"/>
      <c r="D44" s="201"/>
      <c r="E44" s="494"/>
      <c r="G44" s="201"/>
      <c r="H44" s="201"/>
      <c r="I44" s="201"/>
      <c r="J44" s="494"/>
    </row>
  </sheetData>
  <sheetProtection password="CF7A" sheet="1" objects="1" scenarios="1"/>
  <mergeCells count="5">
    <mergeCell ref="A40:I40"/>
    <mergeCell ref="B2:I2"/>
    <mergeCell ref="A36:I36"/>
    <mergeCell ref="A38:J38"/>
    <mergeCell ref="A39:J39"/>
  </mergeCells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46"/>
  <sheetViews>
    <sheetView zoomScaleNormal="100" workbookViewId="0">
      <selection activeCell="C12" sqref="C12"/>
    </sheetView>
  </sheetViews>
  <sheetFormatPr defaultRowHeight="15.5" x14ac:dyDescent="0.35"/>
  <cols>
    <col min="1" max="1" width="2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453125" customWidth="1"/>
    <col min="9" max="9" width="12" hidden="1" customWidth="1"/>
    <col min="10" max="10" width="12" customWidth="1"/>
  </cols>
  <sheetData>
    <row r="1" spans="2:11" ht="11.25" customHeight="1" thickBot="1" x14ac:dyDescent="0.35"/>
    <row r="2" spans="2:11" ht="42" customHeight="1" thickBot="1" x14ac:dyDescent="0.4">
      <c r="B2" s="619" t="s">
        <v>1079</v>
      </c>
      <c r="C2" s="620"/>
      <c r="D2" s="620"/>
      <c r="E2" s="620"/>
      <c r="F2" s="620"/>
      <c r="G2" s="620"/>
      <c r="H2" s="620"/>
      <c r="I2" s="621"/>
      <c r="J2" s="535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2:11" ht="16" thickBot="1" x14ac:dyDescent="0.4">
      <c r="B4" s="86" t="s">
        <v>142</v>
      </c>
      <c r="C4" s="87"/>
      <c r="D4" s="414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2:11" ht="9.75" customHeight="1" x14ac:dyDescent="0.3">
      <c r="B5" s="76"/>
      <c r="C5" s="119"/>
      <c r="D5" s="420"/>
      <c r="E5" s="443"/>
      <c r="G5" s="76"/>
      <c r="H5" s="119"/>
      <c r="I5" s="420"/>
      <c r="J5" s="443"/>
    </row>
    <row r="6" spans="2:11" ht="18" customHeight="1" x14ac:dyDescent="0.35">
      <c r="B6" s="65" t="s">
        <v>87</v>
      </c>
      <c r="C6" s="68" t="s">
        <v>561</v>
      </c>
      <c r="D6" s="442">
        <v>120</v>
      </c>
      <c r="E6" s="444">
        <f>D6+(D6*J$2%)</f>
        <v>120</v>
      </c>
      <c r="F6" s="53"/>
      <c r="G6" s="65" t="s">
        <v>106</v>
      </c>
      <c r="H6" s="68" t="s">
        <v>561</v>
      </c>
      <c r="I6" s="442">
        <v>106</v>
      </c>
      <c r="J6" s="444">
        <f>I6+(I6*J$2%)</f>
        <v>106</v>
      </c>
      <c r="K6" s="53"/>
    </row>
    <row r="7" spans="2:11" ht="18" customHeight="1" x14ac:dyDescent="0.35">
      <c r="B7" s="66" t="s">
        <v>88</v>
      </c>
      <c r="C7" s="68" t="s">
        <v>561</v>
      </c>
      <c r="D7" s="430">
        <v>135</v>
      </c>
      <c r="E7" s="434">
        <f t="shared" ref="E7:E33" si="0">D7+(D7*J$2%)</f>
        <v>135</v>
      </c>
      <c r="F7" s="53"/>
      <c r="G7" s="65" t="s">
        <v>107</v>
      </c>
      <c r="H7" s="68" t="s">
        <v>561</v>
      </c>
      <c r="I7" s="442">
        <v>212</v>
      </c>
      <c r="J7" s="434">
        <f t="shared" ref="J7:J33" si="1">I7+(I7*J$2%)</f>
        <v>212</v>
      </c>
      <c r="K7" s="53"/>
    </row>
    <row r="8" spans="2:11" ht="18" customHeight="1" x14ac:dyDescent="0.35">
      <c r="B8" s="66" t="s">
        <v>90</v>
      </c>
      <c r="C8" s="68" t="s">
        <v>561</v>
      </c>
      <c r="D8" s="430">
        <v>158</v>
      </c>
      <c r="E8" s="434">
        <f t="shared" si="0"/>
        <v>158</v>
      </c>
      <c r="F8" s="53"/>
      <c r="G8" s="66" t="s">
        <v>108</v>
      </c>
      <c r="H8" s="68" t="s">
        <v>561</v>
      </c>
      <c r="I8" s="430">
        <v>212</v>
      </c>
      <c r="J8" s="434">
        <f t="shared" si="1"/>
        <v>212</v>
      </c>
      <c r="K8" s="53"/>
    </row>
    <row r="9" spans="2:11" ht="18" customHeight="1" x14ac:dyDescent="0.35">
      <c r="B9" s="66" t="s">
        <v>246</v>
      </c>
      <c r="C9" s="68" t="s">
        <v>561</v>
      </c>
      <c r="D9" s="431">
        <v>156</v>
      </c>
      <c r="E9" s="434">
        <f t="shared" si="0"/>
        <v>156</v>
      </c>
      <c r="F9" s="53"/>
      <c r="G9" s="66" t="s">
        <v>109</v>
      </c>
      <c r="H9" s="68" t="s">
        <v>561</v>
      </c>
      <c r="I9" s="430">
        <v>221</v>
      </c>
      <c r="J9" s="434">
        <f t="shared" si="1"/>
        <v>221</v>
      </c>
      <c r="K9" s="53"/>
    </row>
    <row r="10" spans="2:11" ht="18" customHeight="1" x14ac:dyDescent="0.35">
      <c r="B10" s="66" t="s">
        <v>247</v>
      </c>
      <c r="C10" s="68" t="s">
        <v>561</v>
      </c>
      <c r="D10" s="431">
        <v>207</v>
      </c>
      <c r="E10" s="434">
        <f t="shared" si="0"/>
        <v>207</v>
      </c>
      <c r="F10" s="53"/>
      <c r="G10" s="66" t="s">
        <v>519</v>
      </c>
      <c r="H10" s="68" t="s">
        <v>561</v>
      </c>
      <c r="I10" s="430">
        <v>250</v>
      </c>
      <c r="J10" s="434">
        <f t="shared" si="1"/>
        <v>250</v>
      </c>
      <c r="K10" s="53"/>
    </row>
    <row r="11" spans="2:11" ht="18" customHeight="1" x14ac:dyDescent="0.35">
      <c r="B11" s="66" t="s">
        <v>89</v>
      </c>
      <c r="C11" s="68" t="s">
        <v>561</v>
      </c>
      <c r="D11" s="430">
        <v>202</v>
      </c>
      <c r="E11" s="434">
        <f t="shared" si="0"/>
        <v>202</v>
      </c>
      <c r="F11" s="53"/>
      <c r="G11" s="66" t="s">
        <v>504</v>
      </c>
      <c r="H11" s="68" t="s">
        <v>561</v>
      </c>
      <c r="I11" s="430">
        <v>309</v>
      </c>
      <c r="J11" s="434">
        <f t="shared" si="1"/>
        <v>309</v>
      </c>
      <c r="K11" s="53"/>
    </row>
    <row r="12" spans="2:11" ht="18" customHeight="1" x14ac:dyDescent="0.35">
      <c r="B12" s="66" t="s">
        <v>293</v>
      </c>
      <c r="C12" s="68" t="s">
        <v>561</v>
      </c>
      <c r="D12" s="430">
        <v>239</v>
      </c>
      <c r="E12" s="434">
        <f t="shared" si="0"/>
        <v>239</v>
      </c>
      <c r="F12" s="53"/>
      <c r="G12" s="66" t="s">
        <v>110</v>
      </c>
      <c r="H12" s="68" t="s">
        <v>561</v>
      </c>
      <c r="I12" s="430">
        <v>343</v>
      </c>
      <c r="J12" s="434">
        <f t="shared" si="1"/>
        <v>343</v>
      </c>
      <c r="K12" s="53"/>
    </row>
    <row r="13" spans="2:11" ht="18" customHeight="1" x14ac:dyDescent="0.35">
      <c r="B13" s="66" t="s">
        <v>91</v>
      </c>
      <c r="C13" s="68" t="s">
        <v>561</v>
      </c>
      <c r="D13" s="430">
        <v>168</v>
      </c>
      <c r="E13" s="434">
        <f t="shared" si="0"/>
        <v>168</v>
      </c>
      <c r="F13" s="53"/>
      <c r="G13" s="66" t="s">
        <v>111</v>
      </c>
      <c r="H13" s="68" t="s">
        <v>561</v>
      </c>
      <c r="I13" s="430">
        <v>412</v>
      </c>
      <c r="J13" s="434">
        <f t="shared" si="1"/>
        <v>412</v>
      </c>
      <c r="K13" s="53"/>
    </row>
    <row r="14" spans="2:11" ht="18" customHeight="1" x14ac:dyDescent="0.35">
      <c r="B14" s="66" t="s">
        <v>92</v>
      </c>
      <c r="C14" s="68" t="s">
        <v>561</v>
      </c>
      <c r="D14" s="430">
        <v>192</v>
      </c>
      <c r="E14" s="434">
        <f t="shared" si="0"/>
        <v>192</v>
      </c>
      <c r="F14" s="53"/>
      <c r="G14" s="66" t="s">
        <v>145</v>
      </c>
      <c r="H14" s="68" t="s">
        <v>561</v>
      </c>
      <c r="I14" s="431">
        <v>74</v>
      </c>
      <c r="J14" s="434">
        <f t="shared" si="1"/>
        <v>74</v>
      </c>
      <c r="K14" s="53"/>
    </row>
    <row r="15" spans="2:11" ht="18" customHeight="1" x14ac:dyDescent="0.35">
      <c r="B15" s="66" t="s">
        <v>93</v>
      </c>
      <c r="C15" s="68" t="s">
        <v>561</v>
      </c>
      <c r="D15" s="430">
        <v>256</v>
      </c>
      <c r="E15" s="434">
        <f t="shared" si="0"/>
        <v>256</v>
      </c>
      <c r="F15" s="53"/>
      <c r="G15" s="66" t="s">
        <v>112</v>
      </c>
      <c r="H15" s="68" t="s">
        <v>561</v>
      </c>
      <c r="I15" s="430">
        <v>120</v>
      </c>
      <c r="J15" s="434">
        <f t="shared" si="1"/>
        <v>120</v>
      </c>
      <c r="K15" s="53"/>
    </row>
    <row r="16" spans="2:11" ht="18" customHeight="1" x14ac:dyDescent="0.35">
      <c r="B16" s="66" t="s">
        <v>521</v>
      </c>
      <c r="C16" s="68" t="s">
        <v>561</v>
      </c>
      <c r="D16" s="430">
        <v>203</v>
      </c>
      <c r="E16" s="434">
        <f t="shared" si="0"/>
        <v>203</v>
      </c>
      <c r="F16" s="53"/>
      <c r="G16" s="66" t="s">
        <v>113</v>
      </c>
      <c r="H16" s="68" t="s">
        <v>561</v>
      </c>
      <c r="I16" s="430">
        <v>247</v>
      </c>
      <c r="J16" s="434">
        <f t="shared" si="1"/>
        <v>247</v>
      </c>
      <c r="K16" s="53"/>
    </row>
    <row r="17" spans="2:11" ht="18" customHeight="1" x14ac:dyDescent="0.35">
      <c r="B17" s="66" t="s">
        <v>95</v>
      </c>
      <c r="C17" s="68" t="s">
        <v>561</v>
      </c>
      <c r="D17" s="430">
        <v>240</v>
      </c>
      <c r="E17" s="434">
        <f t="shared" si="0"/>
        <v>240</v>
      </c>
      <c r="F17" s="53"/>
      <c r="G17" s="66" t="s">
        <v>505</v>
      </c>
      <c r="H17" s="68" t="s">
        <v>561</v>
      </c>
      <c r="I17" s="430">
        <v>315</v>
      </c>
      <c r="J17" s="434">
        <f t="shared" si="1"/>
        <v>315</v>
      </c>
      <c r="K17" s="53"/>
    </row>
    <row r="18" spans="2:11" ht="18" customHeight="1" x14ac:dyDescent="0.35">
      <c r="B18" s="66" t="s">
        <v>96</v>
      </c>
      <c r="C18" s="68" t="s">
        <v>561</v>
      </c>
      <c r="D18" s="430">
        <v>300</v>
      </c>
      <c r="E18" s="434">
        <f t="shared" si="0"/>
        <v>300</v>
      </c>
      <c r="F18" s="53"/>
      <c r="G18" s="66" t="s">
        <v>248</v>
      </c>
      <c r="H18" s="68" t="s">
        <v>561</v>
      </c>
      <c r="I18" s="431">
        <v>93</v>
      </c>
      <c r="J18" s="434">
        <f t="shared" si="1"/>
        <v>93</v>
      </c>
      <c r="K18" s="53"/>
    </row>
    <row r="19" spans="2:11" ht="18" customHeight="1" x14ac:dyDescent="0.35">
      <c r="B19" s="66" t="s">
        <v>97</v>
      </c>
      <c r="C19" s="68" t="s">
        <v>561</v>
      </c>
      <c r="D19" s="430">
        <v>281</v>
      </c>
      <c r="E19" s="434">
        <f t="shared" si="0"/>
        <v>281</v>
      </c>
      <c r="F19" s="53"/>
      <c r="G19" s="66" t="s">
        <v>114</v>
      </c>
      <c r="H19" s="68" t="s">
        <v>561</v>
      </c>
      <c r="I19" s="430">
        <v>263</v>
      </c>
      <c r="J19" s="434">
        <f t="shared" si="1"/>
        <v>263</v>
      </c>
      <c r="K19" s="53"/>
    </row>
    <row r="20" spans="2:11" ht="18" customHeight="1" x14ac:dyDescent="0.35">
      <c r="B20" s="66" t="s">
        <v>98</v>
      </c>
      <c r="C20" s="68" t="s">
        <v>561</v>
      </c>
      <c r="D20" s="430">
        <v>348</v>
      </c>
      <c r="E20" s="434">
        <f t="shared" si="0"/>
        <v>348</v>
      </c>
      <c r="F20" s="53"/>
      <c r="G20" s="66" t="s">
        <v>115</v>
      </c>
      <c r="H20" s="68" t="s">
        <v>561</v>
      </c>
      <c r="I20" s="430">
        <v>279</v>
      </c>
      <c r="J20" s="434">
        <f t="shared" si="1"/>
        <v>279</v>
      </c>
      <c r="K20" s="53"/>
    </row>
    <row r="21" spans="2:11" ht="18" customHeight="1" x14ac:dyDescent="0.35">
      <c r="B21" s="66" t="s">
        <v>99</v>
      </c>
      <c r="C21" s="68" t="s">
        <v>561</v>
      </c>
      <c r="D21" s="430">
        <v>28</v>
      </c>
      <c r="E21" s="434">
        <f t="shared" si="0"/>
        <v>28</v>
      </c>
      <c r="F21" s="53"/>
      <c r="G21" s="66" t="s">
        <v>116</v>
      </c>
      <c r="H21" s="68" t="s">
        <v>561</v>
      </c>
      <c r="I21" s="430">
        <v>311</v>
      </c>
      <c r="J21" s="434">
        <f t="shared" si="1"/>
        <v>311</v>
      </c>
      <c r="K21" s="53"/>
    </row>
    <row r="22" spans="2:11" ht="18" customHeight="1" x14ac:dyDescent="0.35">
      <c r="B22" s="66" t="s">
        <v>100</v>
      </c>
      <c r="C22" s="68" t="s">
        <v>561</v>
      </c>
      <c r="D22" s="430">
        <v>36</v>
      </c>
      <c r="E22" s="434">
        <f t="shared" si="0"/>
        <v>36</v>
      </c>
      <c r="F22" s="53"/>
      <c r="G22" s="66" t="s">
        <v>117</v>
      </c>
      <c r="H22" s="68" t="s">
        <v>561</v>
      </c>
      <c r="I22" s="430">
        <v>327</v>
      </c>
      <c r="J22" s="434">
        <f t="shared" si="1"/>
        <v>327</v>
      </c>
      <c r="K22" s="53"/>
    </row>
    <row r="23" spans="2:11" ht="18" customHeight="1" x14ac:dyDescent="0.35">
      <c r="B23" s="66" t="s">
        <v>102</v>
      </c>
      <c r="C23" s="68" t="s">
        <v>561</v>
      </c>
      <c r="D23" s="430">
        <v>192</v>
      </c>
      <c r="E23" s="434">
        <f t="shared" si="0"/>
        <v>192</v>
      </c>
      <c r="F23" s="53"/>
      <c r="G23" s="66" t="s">
        <v>216</v>
      </c>
      <c r="H23" s="68" t="s">
        <v>561</v>
      </c>
      <c r="I23" s="430">
        <v>374</v>
      </c>
      <c r="J23" s="434">
        <f t="shared" si="1"/>
        <v>374</v>
      </c>
      <c r="K23" s="53"/>
    </row>
    <row r="24" spans="2:11" ht="18" customHeight="1" x14ac:dyDescent="0.35">
      <c r="B24" s="66" t="s">
        <v>101</v>
      </c>
      <c r="C24" s="68" t="s">
        <v>561</v>
      </c>
      <c r="D24" s="430">
        <v>264</v>
      </c>
      <c r="E24" s="434">
        <f t="shared" si="0"/>
        <v>264</v>
      </c>
      <c r="F24" s="53"/>
      <c r="G24" s="66" t="s">
        <v>140</v>
      </c>
      <c r="H24" s="68" t="s">
        <v>561</v>
      </c>
      <c r="I24" s="431">
        <v>307</v>
      </c>
      <c r="J24" s="434">
        <f t="shared" si="1"/>
        <v>307</v>
      </c>
      <c r="K24" s="53"/>
    </row>
    <row r="25" spans="2:11" ht="18" customHeight="1" x14ac:dyDescent="0.35">
      <c r="B25" s="66" t="s">
        <v>103</v>
      </c>
      <c r="C25" s="68" t="s">
        <v>561</v>
      </c>
      <c r="D25" s="430">
        <v>295</v>
      </c>
      <c r="E25" s="434">
        <f t="shared" si="0"/>
        <v>295</v>
      </c>
      <c r="F25" s="53"/>
      <c r="G25" s="66" t="s">
        <v>217</v>
      </c>
      <c r="H25" s="68" t="s">
        <v>561</v>
      </c>
      <c r="I25" s="430">
        <v>487</v>
      </c>
      <c r="J25" s="434">
        <f t="shared" si="1"/>
        <v>487</v>
      </c>
      <c r="K25" s="53"/>
    </row>
    <row r="26" spans="2:11" ht="18" customHeight="1" x14ac:dyDescent="0.35">
      <c r="B26" s="65" t="s">
        <v>104</v>
      </c>
      <c r="C26" s="233" t="s">
        <v>561</v>
      </c>
      <c r="D26" s="442">
        <v>376</v>
      </c>
      <c r="E26" s="434">
        <f t="shared" si="0"/>
        <v>376</v>
      </c>
      <c r="F26" s="53"/>
      <c r="G26" s="66" t="s">
        <v>141</v>
      </c>
      <c r="H26" s="68" t="s">
        <v>561</v>
      </c>
      <c r="I26" s="431">
        <v>417</v>
      </c>
      <c r="J26" s="434">
        <f t="shared" si="1"/>
        <v>417</v>
      </c>
      <c r="K26" s="53"/>
    </row>
    <row r="27" spans="2:11" ht="18" customHeight="1" x14ac:dyDescent="0.35">
      <c r="B27" s="65" t="s">
        <v>105</v>
      </c>
      <c r="C27" s="68" t="s">
        <v>561</v>
      </c>
      <c r="D27" s="442">
        <v>97</v>
      </c>
      <c r="E27" s="434">
        <f t="shared" si="0"/>
        <v>97</v>
      </c>
      <c r="F27" s="53"/>
      <c r="G27" s="114"/>
      <c r="H27" s="184"/>
      <c r="I27" s="421"/>
      <c r="J27" s="434"/>
      <c r="K27" s="53"/>
    </row>
    <row r="28" spans="2:11" ht="18" customHeight="1" thickBot="1" x14ac:dyDescent="0.4">
      <c r="B28" s="66"/>
      <c r="C28" s="149"/>
      <c r="D28" s="430"/>
      <c r="E28" s="434"/>
      <c r="F28" s="53"/>
      <c r="G28" s="72"/>
      <c r="H28" s="175"/>
      <c r="I28" s="422"/>
      <c r="J28" s="434"/>
      <c r="K28" s="53"/>
    </row>
    <row r="29" spans="2:11" ht="18" customHeight="1" thickBot="1" x14ac:dyDescent="0.4">
      <c r="B29" s="86" t="s">
        <v>506</v>
      </c>
      <c r="C29" s="209"/>
      <c r="D29" s="468" t="s">
        <v>33</v>
      </c>
      <c r="E29" s="473" t="s">
        <v>33</v>
      </c>
      <c r="F29" s="53"/>
      <c r="G29" s="86" t="s">
        <v>506</v>
      </c>
      <c r="H29" s="209"/>
      <c r="I29" s="468" t="s">
        <v>33</v>
      </c>
      <c r="J29" s="473" t="s">
        <v>33</v>
      </c>
      <c r="K29" s="53"/>
    </row>
    <row r="30" spans="2:11" ht="9" customHeight="1" x14ac:dyDescent="0.35">
      <c r="B30" s="307"/>
      <c r="C30" s="308"/>
      <c r="D30" s="534"/>
      <c r="E30" s="434"/>
      <c r="F30" s="53"/>
      <c r="G30" s="307"/>
      <c r="H30" s="308"/>
      <c r="I30" s="534"/>
      <c r="J30" s="434"/>
      <c r="K30" s="53"/>
    </row>
    <row r="31" spans="2:11" ht="18" customHeight="1" x14ac:dyDescent="0.35">
      <c r="B31" s="66" t="s">
        <v>523</v>
      </c>
      <c r="C31" s="149" t="s">
        <v>561</v>
      </c>
      <c r="D31" s="430">
        <v>255</v>
      </c>
      <c r="E31" s="434">
        <f t="shared" si="0"/>
        <v>255</v>
      </c>
      <c r="F31" s="53"/>
      <c r="G31" s="66" t="s">
        <v>510</v>
      </c>
      <c r="H31" s="149" t="s">
        <v>561</v>
      </c>
      <c r="I31" s="430">
        <v>371</v>
      </c>
      <c r="J31" s="434">
        <f t="shared" si="1"/>
        <v>371</v>
      </c>
      <c r="K31" s="53"/>
    </row>
    <row r="32" spans="2:11" ht="18" customHeight="1" x14ac:dyDescent="0.35">
      <c r="B32" s="66" t="s">
        <v>524</v>
      </c>
      <c r="C32" s="68" t="s">
        <v>561</v>
      </c>
      <c r="D32" s="430">
        <v>315</v>
      </c>
      <c r="E32" s="434">
        <f t="shared" si="0"/>
        <v>315</v>
      </c>
      <c r="F32" s="53"/>
      <c r="G32" s="66" t="s">
        <v>525</v>
      </c>
      <c r="H32" s="68" t="s">
        <v>561</v>
      </c>
      <c r="I32" s="430">
        <v>272</v>
      </c>
      <c r="J32" s="434">
        <f t="shared" si="1"/>
        <v>272</v>
      </c>
      <c r="K32" s="53"/>
    </row>
    <row r="33" spans="2:11" ht="18" customHeight="1" x14ac:dyDescent="0.35">
      <c r="B33" s="66" t="s">
        <v>509</v>
      </c>
      <c r="C33" s="68" t="s">
        <v>561</v>
      </c>
      <c r="D33" s="430">
        <v>295</v>
      </c>
      <c r="E33" s="434">
        <f t="shared" si="0"/>
        <v>295</v>
      </c>
      <c r="F33" s="53"/>
      <c r="G33" s="66" t="s">
        <v>526</v>
      </c>
      <c r="H33" s="68" t="s">
        <v>561</v>
      </c>
      <c r="I33" s="430">
        <v>313</v>
      </c>
      <c r="J33" s="434">
        <f t="shared" si="1"/>
        <v>313</v>
      </c>
    </row>
    <row r="34" spans="2:11" ht="16" thickBot="1" x14ac:dyDescent="0.4">
      <c r="B34" s="195"/>
      <c r="C34" s="205"/>
      <c r="D34" s="419"/>
      <c r="E34" s="435"/>
      <c r="F34" s="53"/>
      <c r="G34" s="72"/>
      <c r="H34" s="208"/>
      <c r="I34" s="422"/>
      <c r="J34" s="435"/>
    </row>
    <row r="40" spans="2:11" ht="24.65" customHeight="1" x14ac:dyDescent="0.35">
      <c r="B40" s="588" t="s">
        <v>562</v>
      </c>
      <c r="C40" s="588"/>
      <c r="D40" s="588"/>
      <c r="E40" s="588"/>
      <c r="F40" s="588"/>
      <c r="G40" s="588"/>
      <c r="H40" s="588"/>
      <c r="I40" s="588"/>
      <c r="J40" s="480"/>
    </row>
    <row r="41" spans="2:11" ht="31.75" customHeight="1" x14ac:dyDescent="0.7">
      <c r="B41" s="623" t="s">
        <v>567</v>
      </c>
      <c r="C41" s="623"/>
      <c r="D41" s="623"/>
      <c r="E41" s="623"/>
      <c r="F41" s="623"/>
      <c r="G41" s="623"/>
      <c r="H41" s="623"/>
      <c r="I41" s="623"/>
      <c r="J41" s="486"/>
      <c r="K41" s="51"/>
    </row>
    <row r="42" spans="2:11" x14ac:dyDescent="0.35">
      <c r="K42" s="51"/>
    </row>
    <row r="43" spans="2:11" x14ac:dyDescent="0.35">
      <c r="K43" s="51"/>
    </row>
    <row r="44" spans="2:11" ht="14.5" x14ac:dyDescent="0.35">
      <c r="B44" s="201"/>
      <c r="C44" s="201"/>
      <c r="D44" s="201"/>
      <c r="E44" s="494"/>
      <c r="F44" s="201"/>
      <c r="G44" s="201"/>
      <c r="H44" s="201"/>
      <c r="I44" s="201"/>
      <c r="J44" s="494"/>
    </row>
    <row r="45" spans="2:11" ht="14.5" x14ac:dyDescent="0.35">
      <c r="B45" s="201"/>
      <c r="C45" s="201"/>
      <c r="D45" s="201"/>
      <c r="E45" s="494"/>
      <c r="F45" s="201"/>
      <c r="G45" s="201"/>
      <c r="H45" s="201"/>
      <c r="I45" s="59">
        <v>1</v>
      </c>
      <c r="J45" s="59"/>
    </row>
    <row r="46" spans="2:11" ht="14.5" x14ac:dyDescent="0.35">
      <c r="B46" s="201"/>
      <c r="C46" s="201"/>
      <c r="D46" s="201"/>
      <c r="E46" s="494"/>
      <c r="F46" s="201"/>
      <c r="G46" s="201"/>
      <c r="H46" s="201"/>
      <c r="I46" s="201"/>
      <c r="J46" s="494"/>
    </row>
  </sheetData>
  <sheetProtection password="CF7A" sheet="1" objects="1" scenarios="1"/>
  <mergeCells count="3">
    <mergeCell ref="B2:I2"/>
    <mergeCell ref="B40:I40"/>
    <mergeCell ref="B41:I41"/>
  </mergeCells>
  <pageMargins left="0.23622047244094491" right="0.23622047244094491" top="0.35433070866141736" bottom="0.35433070866141736" header="0.31496062992125984" footer="0.31496062992125984"/>
  <pageSetup paperSize="9" scale="9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9"/>
  <sheetViews>
    <sheetView zoomScaleNormal="100" workbookViewId="0">
      <selection activeCell="J3" sqref="J3"/>
    </sheetView>
  </sheetViews>
  <sheetFormatPr defaultRowHeight="15.5" x14ac:dyDescent="0.35"/>
  <cols>
    <col min="1" max="1" width="3.6328125" customWidth="1"/>
    <col min="2" max="2" width="20.6328125" style="1" customWidth="1"/>
    <col min="3" max="3" width="10.9062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0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7" thickBot="1" x14ac:dyDescent="1.45">
      <c r="A2" s="44" t="s">
        <v>215</v>
      </c>
      <c r="B2" s="585" t="s">
        <v>1080</v>
      </c>
      <c r="C2" s="586"/>
      <c r="D2" s="586"/>
      <c r="E2" s="586"/>
      <c r="F2" s="586"/>
      <c r="G2" s="586"/>
      <c r="H2" s="586"/>
      <c r="I2" s="587"/>
      <c r="J2" s="429">
        <v>35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22.75" customHeight="1" thickBot="1" x14ac:dyDescent="0.4">
      <c r="A4" s="70"/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" customHeight="1" x14ac:dyDescent="0.3">
      <c r="A5" s="70"/>
      <c r="B5" s="76"/>
      <c r="C5" s="119"/>
      <c r="D5" s="420"/>
      <c r="E5" s="443"/>
      <c r="F5" s="70"/>
      <c r="G5" s="76"/>
      <c r="H5" s="119"/>
      <c r="I5" s="420"/>
      <c r="J5" s="443"/>
    </row>
    <row r="6" spans="1:11" ht="20" customHeight="1" x14ac:dyDescent="0.35">
      <c r="A6" s="70"/>
      <c r="B6" s="65" t="s">
        <v>87</v>
      </c>
      <c r="C6" s="68" t="s">
        <v>563</v>
      </c>
      <c r="D6" s="442">
        <v>119</v>
      </c>
      <c r="E6" s="444">
        <f>D6+(D6*J$2%)</f>
        <v>160.65</v>
      </c>
      <c r="F6" s="73"/>
      <c r="G6" s="65" t="s">
        <v>106</v>
      </c>
      <c r="H6" s="68" t="s">
        <v>563</v>
      </c>
      <c r="I6" s="442">
        <v>105</v>
      </c>
      <c r="J6" s="444">
        <f>I6+(I6*J$2%)</f>
        <v>141.75</v>
      </c>
      <c r="K6" s="53"/>
    </row>
    <row r="7" spans="1:11" ht="20" customHeight="1" x14ac:dyDescent="0.35">
      <c r="A7" s="70"/>
      <c r="B7" s="66" t="s">
        <v>88</v>
      </c>
      <c r="C7" s="68" t="s">
        <v>563</v>
      </c>
      <c r="D7" s="430">
        <v>119</v>
      </c>
      <c r="E7" s="434">
        <f t="shared" ref="E7:E27" si="0">D7+(D7*J$2%)</f>
        <v>160.65</v>
      </c>
      <c r="F7" s="73"/>
      <c r="G7" s="65" t="s">
        <v>107</v>
      </c>
      <c r="H7" s="68" t="s">
        <v>563</v>
      </c>
      <c r="I7" s="442">
        <v>155</v>
      </c>
      <c r="J7" s="434">
        <f t="shared" ref="J7:J26" si="1">I7+(I7*J$2%)</f>
        <v>209.25</v>
      </c>
      <c r="K7" s="53"/>
    </row>
    <row r="8" spans="1:11" ht="20" customHeight="1" x14ac:dyDescent="0.35">
      <c r="A8" s="70"/>
      <c r="B8" s="66" t="s">
        <v>90</v>
      </c>
      <c r="C8" s="68" t="s">
        <v>563</v>
      </c>
      <c r="D8" s="430">
        <v>131</v>
      </c>
      <c r="E8" s="434">
        <f t="shared" si="0"/>
        <v>176.85</v>
      </c>
      <c r="F8" s="73"/>
      <c r="G8" s="66" t="s">
        <v>108</v>
      </c>
      <c r="H8" s="68" t="s">
        <v>563</v>
      </c>
      <c r="I8" s="430">
        <v>155</v>
      </c>
      <c r="J8" s="434">
        <f t="shared" si="1"/>
        <v>209.25</v>
      </c>
      <c r="K8" s="53"/>
    </row>
    <row r="9" spans="1:11" ht="20" customHeight="1" x14ac:dyDescent="0.35">
      <c r="A9" s="70"/>
      <c r="B9" s="66" t="s">
        <v>246</v>
      </c>
      <c r="C9" s="68" t="s">
        <v>563</v>
      </c>
      <c r="D9" s="431">
        <v>130</v>
      </c>
      <c r="E9" s="434">
        <f t="shared" si="0"/>
        <v>175.5</v>
      </c>
      <c r="F9" s="73"/>
      <c r="G9" s="66" t="s">
        <v>109</v>
      </c>
      <c r="H9" s="68" t="s">
        <v>563</v>
      </c>
      <c r="I9" s="430">
        <v>161</v>
      </c>
      <c r="J9" s="434">
        <f t="shared" si="1"/>
        <v>217.35</v>
      </c>
      <c r="K9" s="53"/>
    </row>
    <row r="10" spans="1:11" ht="20" customHeight="1" x14ac:dyDescent="0.35">
      <c r="A10" s="70"/>
      <c r="B10" s="66" t="s">
        <v>247</v>
      </c>
      <c r="C10" s="68" t="s">
        <v>563</v>
      </c>
      <c r="D10" s="431">
        <v>146</v>
      </c>
      <c r="E10" s="434">
        <f t="shared" si="0"/>
        <v>197.1</v>
      </c>
      <c r="F10" s="73"/>
      <c r="G10" s="66" t="s">
        <v>519</v>
      </c>
      <c r="H10" s="68" t="s">
        <v>563</v>
      </c>
      <c r="I10" s="430">
        <v>183</v>
      </c>
      <c r="J10" s="434">
        <f t="shared" si="1"/>
        <v>247.05</v>
      </c>
      <c r="K10" s="53"/>
    </row>
    <row r="11" spans="1:11" ht="20" customHeight="1" x14ac:dyDescent="0.35">
      <c r="A11" s="70"/>
      <c r="B11" s="66" t="s">
        <v>89</v>
      </c>
      <c r="C11" s="68" t="s">
        <v>563</v>
      </c>
      <c r="D11" s="430">
        <v>137</v>
      </c>
      <c r="E11" s="434">
        <f t="shared" si="0"/>
        <v>184.95</v>
      </c>
      <c r="F11" s="73"/>
      <c r="G11" s="66" t="s">
        <v>504</v>
      </c>
      <c r="H11" s="68" t="s">
        <v>563</v>
      </c>
      <c r="I11" s="430">
        <v>191</v>
      </c>
      <c r="J11" s="434">
        <f t="shared" si="1"/>
        <v>257.85000000000002</v>
      </c>
      <c r="K11" s="53"/>
    </row>
    <row r="12" spans="1:11" ht="20" customHeight="1" x14ac:dyDescent="0.35">
      <c r="A12" s="70"/>
      <c r="B12" s="66" t="s">
        <v>293</v>
      </c>
      <c r="C12" s="68" t="s">
        <v>563</v>
      </c>
      <c r="D12" s="430">
        <v>145</v>
      </c>
      <c r="E12" s="434">
        <f t="shared" si="0"/>
        <v>195.75</v>
      </c>
      <c r="F12" s="73"/>
      <c r="G12" s="66" t="s">
        <v>110</v>
      </c>
      <c r="H12" s="68" t="s">
        <v>563</v>
      </c>
      <c r="I12" s="430">
        <v>213</v>
      </c>
      <c r="J12" s="434">
        <f t="shared" si="1"/>
        <v>287.55</v>
      </c>
      <c r="K12" s="53"/>
    </row>
    <row r="13" spans="1:11" ht="20" customHeight="1" x14ac:dyDescent="0.35">
      <c r="A13" s="70"/>
      <c r="B13" s="66" t="s">
        <v>91</v>
      </c>
      <c r="C13" s="68" t="s">
        <v>563</v>
      </c>
      <c r="D13" s="430">
        <v>129</v>
      </c>
      <c r="E13" s="434">
        <f t="shared" si="0"/>
        <v>174.15</v>
      </c>
      <c r="F13" s="73"/>
      <c r="G13" s="66" t="s">
        <v>111</v>
      </c>
      <c r="H13" s="68" t="s">
        <v>563</v>
      </c>
      <c r="I13" s="430">
        <v>247</v>
      </c>
      <c r="J13" s="434">
        <f t="shared" si="1"/>
        <v>333.45</v>
      </c>
      <c r="K13" s="53"/>
    </row>
    <row r="14" spans="1:11" ht="20" customHeight="1" x14ac:dyDescent="0.35">
      <c r="A14" s="70"/>
      <c r="B14" s="66" t="s">
        <v>92</v>
      </c>
      <c r="C14" s="68" t="s">
        <v>563</v>
      </c>
      <c r="D14" s="430">
        <v>141</v>
      </c>
      <c r="E14" s="434">
        <f t="shared" si="0"/>
        <v>190.35</v>
      </c>
      <c r="F14" s="73"/>
      <c r="G14" s="66" t="s">
        <v>145</v>
      </c>
      <c r="H14" s="68" t="s">
        <v>563</v>
      </c>
      <c r="I14" s="431">
        <v>59</v>
      </c>
      <c r="J14" s="434">
        <f t="shared" si="1"/>
        <v>79.650000000000006</v>
      </c>
      <c r="K14" s="53"/>
    </row>
    <row r="15" spans="1:11" ht="20" customHeight="1" x14ac:dyDescent="0.35">
      <c r="A15" s="70"/>
      <c r="B15" s="66" t="s">
        <v>93</v>
      </c>
      <c r="C15" s="68" t="s">
        <v>563</v>
      </c>
      <c r="D15" s="430">
        <v>160</v>
      </c>
      <c r="E15" s="434">
        <f t="shared" si="0"/>
        <v>216</v>
      </c>
      <c r="F15" s="73"/>
      <c r="G15" s="66" t="s">
        <v>112</v>
      </c>
      <c r="H15" s="68" t="s">
        <v>563</v>
      </c>
      <c r="I15" s="430">
        <v>122</v>
      </c>
      <c r="J15" s="434">
        <f t="shared" si="1"/>
        <v>164.7</v>
      </c>
      <c r="K15" s="53"/>
    </row>
    <row r="16" spans="1:11" ht="20" customHeight="1" x14ac:dyDescent="0.35">
      <c r="A16" s="70"/>
      <c r="B16" s="66" t="s">
        <v>94</v>
      </c>
      <c r="C16" s="68" t="s">
        <v>563</v>
      </c>
      <c r="D16" s="430">
        <v>151</v>
      </c>
      <c r="E16" s="434">
        <f t="shared" si="0"/>
        <v>203.85</v>
      </c>
      <c r="F16" s="73"/>
      <c r="G16" s="66" t="s">
        <v>113</v>
      </c>
      <c r="H16" s="68" t="s">
        <v>563</v>
      </c>
      <c r="I16" s="430">
        <v>185</v>
      </c>
      <c r="J16" s="434">
        <f t="shared" si="1"/>
        <v>249.75</v>
      </c>
      <c r="K16" s="53"/>
    </row>
    <row r="17" spans="1:11" ht="20" customHeight="1" x14ac:dyDescent="0.35">
      <c r="A17" s="70"/>
      <c r="B17" s="66" t="s">
        <v>95</v>
      </c>
      <c r="C17" s="68" t="s">
        <v>563</v>
      </c>
      <c r="D17" s="430">
        <v>174</v>
      </c>
      <c r="E17" s="434">
        <f t="shared" si="0"/>
        <v>234.9</v>
      </c>
      <c r="F17" s="73"/>
      <c r="G17" s="66" t="s">
        <v>505</v>
      </c>
      <c r="H17" s="68" t="s">
        <v>563</v>
      </c>
      <c r="I17" s="430">
        <v>237</v>
      </c>
      <c r="J17" s="434">
        <f t="shared" si="1"/>
        <v>319.95</v>
      </c>
      <c r="K17" s="53"/>
    </row>
    <row r="18" spans="1:11" ht="20" customHeight="1" x14ac:dyDescent="0.35">
      <c r="A18" s="70"/>
      <c r="B18" s="66" t="s">
        <v>96</v>
      </c>
      <c r="C18" s="68" t="s">
        <v>563</v>
      </c>
      <c r="D18" s="430">
        <v>188</v>
      </c>
      <c r="E18" s="434">
        <f t="shared" si="0"/>
        <v>253.8</v>
      </c>
      <c r="F18" s="73"/>
      <c r="G18" s="66" t="s">
        <v>248</v>
      </c>
      <c r="H18" s="68" t="s">
        <v>563</v>
      </c>
      <c r="I18" s="431">
        <v>82</v>
      </c>
      <c r="J18" s="434">
        <f t="shared" si="1"/>
        <v>110.7</v>
      </c>
      <c r="K18" s="53"/>
    </row>
    <row r="19" spans="1:11" ht="20" customHeight="1" x14ac:dyDescent="0.35">
      <c r="A19" s="70"/>
      <c r="B19" s="66" t="s">
        <v>97</v>
      </c>
      <c r="C19" s="68" t="s">
        <v>563</v>
      </c>
      <c r="D19" s="430">
        <v>179</v>
      </c>
      <c r="E19" s="434">
        <f t="shared" si="0"/>
        <v>241.65</v>
      </c>
      <c r="F19" s="73"/>
      <c r="G19" s="66" t="s">
        <v>114</v>
      </c>
      <c r="H19" s="68" t="s">
        <v>563</v>
      </c>
      <c r="I19" s="430">
        <v>159</v>
      </c>
      <c r="J19" s="434">
        <f t="shared" si="1"/>
        <v>214.65</v>
      </c>
      <c r="K19" s="53"/>
    </row>
    <row r="20" spans="1:11" ht="20" customHeight="1" x14ac:dyDescent="0.35">
      <c r="A20" s="70"/>
      <c r="B20" s="66" t="s">
        <v>98</v>
      </c>
      <c r="C20" s="68" t="s">
        <v>563</v>
      </c>
      <c r="D20" s="430">
        <v>203</v>
      </c>
      <c r="E20" s="434">
        <f t="shared" si="0"/>
        <v>274.05</v>
      </c>
      <c r="F20" s="73"/>
      <c r="G20" s="66" t="s">
        <v>115</v>
      </c>
      <c r="H20" s="68" t="s">
        <v>563</v>
      </c>
      <c r="I20" s="430">
        <v>177</v>
      </c>
      <c r="J20" s="434">
        <f t="shared" si="1"/>
        <v>238.95</v>
      </c>
      <c r="K20" s="53"/>
    </row>
    <row r="21" spans="1:11" ht="20" customHeight="1" x14ac:dyDescent="0.35">
      <c r="A21" s="70"/>
      <c r="B21" s="66" t="s">
        <v>99</v>
      </c>
      <c r="C21" s="68" t="s">
        <v>563</v>
      </c>
      <c r="D21" s="430">
        <v>28</v>
      </c>
      <c r="E21" s="434">
        <f t="shared" si="0"/>
        <v>37.799999999999997</v>
      </c>
      <c r="F21" s="73"/>
      <c r="G21" s="66" t="s">
        <v>116</v>
      </c>
      <c r="H21" s="68" t="s">
        <v>563</v>
      </c>
      <c r="I21" s="430">
        <v>188</v>
      </c>
      <c r="J21" s="434">
        <f t="shared" si="1"/>
        <v>253.8</v>
      </c>
      <c r="K21" s="53"/>
    </row>
    <row r="22" spans="1:11" ht="20" customHeight="1" x14ac:dyDescent="0.35">
      <c r="A22" s="70"/>
      <c r="B22" s="66" t="s">
        <v>100</v>
      </c>
      <c r="C22" s="68" t="s">
        <v>563</v>
      </c>
      <c r="D22" s="430">
        <v>37</v>
      </c>
      <c r="E22" s="434">
        <f t="shared" si="0"/>
        <v>49.95</v>
      </c>
      <c r="F22" s="73"/>
      <c r="G22" s="66" t="s">
        <v>117</v>
      </c>
      <c r="H22" s="68" t="s">
        <v>563</v>
      </c>
      <c r="I22" s="430">
        <v>212</v>
      </c>
      <c r="J22" s="434">
        <f t="shared" si="1"/>
        <v>286.2</v>
      </c>
      <c r="K22" s="53"/>
    </row>
    <row r="23" spans="1:11" ht="20" customHeight="1" x14ac:dyDescent="0.35">
      <c r="A23" s="70"/>
      <c r="B23" s="66" t="s">
        <v>102</v>
      </c>
      <c r="C23" s="68" t="s">
        <v>563</v>
      </c>
      <c r="D23" s="430">
        <v>146</v>
      </c>
      <c r="E23" s="434">
        <f t="shared" si="0"/>
        <v>197.1</v>
      </c>
      <c r="F23" s="73"/>
      <c r="G23" s="66" t="s">
        <v>216</v>
      </c>
      <c r="H23" s="68" t="s">
        <v>563</v>
      </c>
      <c r="I23" s="430">
        <v>248</v>
      </c>
      <c r="J23" s="434">
        <f t="shared" si="1"/>
        <v>334.8</v>
      </c>
      <c r="K23" s="53"/>
    </row>
    <row r="24" spans="1:11" ht="20" customHeight="1" x14ac:dyDescent="0.35">
      <c r="A24" s="70"/>
      <c r="B24" s="66" t="s">
        <v>101</v>
      </c>
      <c r="C24" s="68" t="s">
        <v>563</v>
      </c>
      <c r="D24" s="430">
        <v>169</v>
      </c>
      <c r="E24" s="434">
        <f t="shared" si="0"/>
        <v>228.15</v>
      </c>
      <c r="F24" s="73"/>
      <c r="G24" s="66" t="s">
        <v>140</v>
      </c>
      <c r="H24" s="68" t="s">
        <v>563</v>
      </c>
      <c r="I24" s="431">
        <v>182</v>
      </c>
      <c r="J24" s="434">
        <f t="shared" si="1"/>
        <v>245.7</v>
      </c>
      <c r="K24" s="53"/>
    </row>
    <row r="25" spans="1:11" ht="20" customHeight="1" x14ac:dyDescent="0.35">
      <c r="A25" s="70"/>
      <c r="B25" s="66" t="s">
        <v>103</v>
      </c>
      <c r="C25" s="68" t="s">
        <v>563</v>
      </c>
      <c r="D25" s="430">
        <v>189</v>
      </c>
      <c r="E25" s="434">
        <f t="shared" si="0"/>
        <v>255.14999999999998</v>
      </c>
      <c r="F25" s="73"/>
      <c r="G25" s="66" t="s">
        <v>217</v>
      </c>
      <c r="H25" s="68" t="s">
        <v>563</v>
      </c>
      <c r="I25" s="430">
        <v>307</v>
      </c>
      <c r="J25" s="434">
        <f t="shared" si="1"/>
        <v>414.45</v>
      </c>
      <c r="K25" s="53"/>
    </row>
    <row r="26" spans="1:11" ht="20" customHeight="1" x14ac:dyDescent="0.35">
      <c r="A26" s="70"/>
      <c r="B26" s="65" t="s">
        <v>104</v>
      </c>
      <c r="C26" s="233" t="s">
        <v>563</v>
      </c>
      <c r="D26" s="442">
        <v>216</v>
      </c>
      <c r="E26" s="434">
        <f t="shared" si="0"/>
        <v>291.60000000000002</v>
      </c>
      <c r="F26" s="73"/>
      <c r="G26" s="66" t="s">
        <v>141</v>
      </c>
      <c r="H26" s="68" t="s">
        <v>563</v>
      </c>
      <c r="I26" s="431">
        <v>216</v>
      </c>
      <c r="J26" s="434">
        <f t="shared" si="1"/>
        <v>291.60000000000002</v>
      </c>
      <c r="K26" s="53"/>
    </row>
    <row r="27" spans="1:11" ht="20" customHeight="1" x14ac:dyDescent="0.35">
      <c r="A27" s="70"/>
      <c r="B27" s="65" t="s">
        <v>105</v>
      </c>
      <c r="C27" s="68" t="s">
        <v>563</v>
      </c>
      <c r="D27" s="442">
        <v>97</v>
      </c>
      <c r="E27" s="434">
        <f t="shared" si="0"/>
        <v>130.94999999999999</v>
      </c>
      <c r="F27" s="73"/>
      <c r="G27" s="180"/>
      <c r="H27" s="182"/>
      <c r="I27" s="538"/>
      <c r="J27" s="539"/>
    </row>
    <row r="28" spans="1:11" ht="20" customHeight="1" thickBot="1" x14ac:dyDescent="0.4">
      <c r="A28" s="70"/>
      <c r="B28" s="195"/>
      <c r="C28" s="205"/>
      <c r="D28" s="419"/>
      <c r="E28" s="471"/>
      <c r="F28" s="73"/>
      <c r="G28" s="181"/>
      <c r="H28" s="229"/>
      <c r="I28" s="451"/>
      <c r="J28" s="540"/>
    </row>
    <row r="29" spans="1:11" ht="20" customHeight="1" x14ac:dyDescent="0.35">
      <c r="A29" s="70"/>
      <c r="B29" s="107"/>
      <c r="C29" s="230"/>
      <c r="D29" s="107"/>
      <c r="E29" s="107"/>
      <c r="F29" s="73"/>
      <c r="G29" s="240"/>
      <c r="H29" s="240"/>
      <c r="I29" s="240"/>
      <c r="J29" s="240"/>
    </row>
    <row r="30" spans="1:11" ht="23.25" customHeight="1" x14ac:dyDescent="0.35">
      <c r="A30" s="588" t="s">
        <v>568</v>
      </c>
      <c r="B30" s="588"/>
      <c r="C30" s="588"/>
      <c r="D30" s="588"/>
      <c r="E30" s="588"/>
      <c r="F30" s="588"/>
      <c r="G30" s="588"/>
      <c r="H30" s="588"/>
      <c r="I30" s="588"/>
      <c r="J30" s="480"/>
    </row>
    <row r="31" spans="1:11" x14ac:dyDescent="0.35">
      <c r="A31" s="219"/>
      <c r="B31" s="219"/>
      <c r="C31" s="219"/>
      <c r="D31" s="219"/>
      <c r="E31" s="480"/>
      <c r="F31" s="219"/>
      <c r="G31" s="219"/>
      <c r="H31" s="219"/>
      <c r="I31" s="219"/>
      <c r="J31" s="480"/>
    </row>
    <row r="32" spans="1:11" ht="24" x14ac:dyDescent="0.6">
      <c r="A32" s="622" t="s">
        <v>564</v>
      </c>
      <c r="B32" s="622"/>
      <c r="C32" s="622"/>
      <c r="D32" s="622"/>
      <c r="E32" s="622"/>
      <c r="F32" s="622"/>
      <c r="G32" s="622"/>
      <c r="H32" s="622"/>
      <c r="I32" s="622"/>
      <c r="J32" s="622"/>
    </row>
    <row r="33" spans="1:11" ht="22.25" customHeight="1" x14ac:dyDescent="0.6">
      <c r="A33" s="622" t="s">
        <v>565</v>
      </c>
      <c r="B33" s="622"/>
      <c r="C33" s="622"/>
      <c r="D33" s="622"/>
      <c r="E33" s="622"/>
      <c r="F33" s="622"/>
      <c r="G33" s="622"/>
      <c r="H33" s="622"/>
      <c r="I33" s="622"/>
      <c r="J33" s="622"/>
      <c r="K33" s="51"/>
    </row>
    <row r="34" spans="1:11" ht="15.75" customHeight="1" x14ac:dyDescent="0.35"/>
    <row r="35" spans="1:11" ht="15.75" customHeight="1" x14ac:dyDescent="0.35"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1" ht="38.4" customHeight="1" x14ac:dyDescent="0.35">
      <c r="A36" s="617" t="s">
        <v>566</v>
      </c>
      <c r="B36" s="617"/>
      <c r="C36" s="617"/>
      <c r="D36" s="617"/>
      <c r="E36" s="617"/>
      <c r="F36" s="617"/>
      <c r="G36" s="617"/>
      <c r="H36" s="617"/>
      <c r="I36" s="617"/>
      <c r="J36" s="617"/>
    </row>
    <row r="37" spans="1:11" ht="22.75" customHeight="1" x14ac:dyDescent="0.35">
      <c r="A37" s="105"/>
      <c r="B37" s="105"/>
      <c r="C37" s="105"/>
      <c r="D37" s="105"/>
      <c r="E37" s="487"/>
      <c r="F37" s="105"/>
      <c r="G37" s="105"/>
      <c r="H37" s="105"/>
      <c r="I37" s="105"/>
      <c r="J37" s="487"/>
    </row>
    <row r="38" spans="1:11" ht="14.5" x14ac:dyDescent="0.35">
      <c r="A38" s="201"/>
      <c r="B38" s="201"/>
      <c r="C38" s="201"/>
      <c r="D38" s="201"/>
      <c r="E38" s="494"/>
      <c r="F38" s="201"/>
      <c r="G38" s="201"/>
      <c r="H38" s="201"/>
      <c r="I38" s="59">
        <v>1</v>
      </c>
      <c r="J38" s="59"/>
    </row>
    <row r="39" spans="1:11" ht="14.5" x14ac:dyDescent="0.35">
      <c r="A39" s="201"/>
      <c r="B39" s="201"/>
      <c r="C39" s="201"/>
      <c r="D39" s="201"/>
      <c r="E39" s="494"/>
      <c r="F39" s="201"/>
      <c r="G39" s="201"/>
      <c r="H39" s="201"/>
      <c r="I39" s="201"/>
      <c r="J39" s="494"/>
    </row>
  </sheetData>
  <sheetProtection password="CF7A" sheet="1" objects="1" scenarios="1"/>
  <mergeCells count="5">
    <mergeCell ref="B2:I2"/>
    <mergeCell ref="A30:I30"/>
    <mergeCell ref="A36:J36"/>
    <mergeCell ref="A32:J32"/>
    <mergeCell ref="A33:J33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3"/>
  <sheetViews>
    <sheetView zoomScaleNormal="100" workbookViewId="0">
      <selection activeCell="H8" sqref="H8:H9"/>
    </sheetView>
  </sheetViews>
  <sheetFormatPr defaultRowHeight="15.5" x14ac:dyDescent="0.35"/>
  <cols>
    <col min="1" max="1" width="1.36328125" customWidth="1"/>
    <col min="2" max="2" width="19.90625" style="1" customWidth="1"/>
    <col min="3" max="3" width="14.08984375" customWidth="1"/>
    <col min="4" max="4" width="11.453125" hidden="1" customWidth="1"/>
    <col min="5" max="5" width="11.453125" customWidth="1"/>
    <col min="6" max="6" width="6.453125" customWidth="1"/>
    <col min="7" max="7" width="20" customWidth="1"/>
    <col min="8" max="8" width="14.453125" customWidth="1"/>
    <col min="9" max="9" width="11.453125" hidden="1" customWidth="1"/>
    <col min="10" max="10" width="11.453125" customWidth="1"/>
  </cols>
  <sheetData>
    <row r="1" spans="1:11" ht="16.75" customHeight="1" thickBot="1" x14ac:dyDescent="0.35"/>
    <row r="2" spans="1:11" ht="34.5" customHeight="1" thickBot="1" x14ac:dyDescent="1.45">
      <c r="A2" s="44" t="s">
        <v>215</v>
      </c>
      <c r="B2" s="592" t="s">
        <v>1068</v>
      </c>
      <c r="C2" s="593"/>
      <c r="D2" s="593"/>
      <c r="E2" s="593"/>
      <c r="F2" s="593"/>
      <c r="G2" s="593"/>
      <c r="H2" s="593"/>
      <c r="I2" s="594"/>
      <c r="J2" s="457">
        <v>0</v>
      </c>
    </row>
    <row r="3" spans="1:11" ht="18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.75" customHeight="1" x14ac:dyDescent="0.3">
      <c r="B5" s="76"/>
      <c r="C5" s="119"/>
      <c r="D5" s="420"/>
      <c r="E5" s="443"/>
      <c r="F5" s="70"/>
      <c r="G5" s="76"/>
      <c r="H5" s="119"/>
      <c r="I5" s="420"/>
      <c r="J5" s="443"/>
    </row>
    <row r="6" spans="1:11" ht="18" customHeight="1" x14ac:dyDescent="0.35">
      <c r="B6" s="65" t="s">
        <v>87</v>
      </c>
      <c r="C6" s="112" t="s">
        <v>502</v>
      </c>
      <c r="D6" s="416">
        <v>470</v>
      </c>
      <c r="E6" s="469">
        <f>D6+(D6*J$2%)</f>
        <v>470</v>
      </c>
      <c r="F6" s="73"/>
      <c r="G6" s="65" t="s">
        <v>106</v>
      </c>
      <c r="H6" s="112" t="s">
        <v>502</v>
      </c>
      <c r="I6" s="416">
        <v>392</v>
      </c>
      <c r="J6" s="469">
        <f>I6+(I6*J$2%)</f>
        <v>392</v>
      </c>
      <c r="K6" s="53"/>
    </row>
    <row r="7" spans="1:11" ht="18" customHeight="1" x14ac:dyDescent="0.35">
      <c r="B7" s="66" t="s">
        <v>88</v>
      </c>
      <c r="C7" s="63" t="s">
        <v>502</v>
      </c>
      <c r="D7" s="417">
        <v>501</v>
      </c>
      <c r="E7" s="427">
        <f t="shared" ref="E7:E32" si="0">D7+(D7*J$2%)</f>
        <v>501</v>
      </c>
      <c r="F7" s="73"/>
      <c r="G7" s="65" t="s">
        <v>107</v>
      </c>
      <c r="H7" s="112" t="s">
        <v>502</v>
      </c>
      <c r="I7" s="416">
        <v>702</v>
      </c>
      <c r="J7" s="427">
        <f t="shared" ref="J7:J32" si="1">I7+(I7*J$2%)</f>
        <v>702</v>
      </c>
      <c r="K7" s="53"/>
    </row>
    <row r="8" spans="1:11" ht="18" customHeight="1" x14ac:dyDescent="0.35">
      <c r="B8" s="66" t="s">
        <v>90</v>
      </c>
      <c r="C8" s="63" t="s">
        <v>502</v>
      </c>
      <c r="D8" s="417">
        <v>599</v>
      </c>
      <c r="E8" s="427">
        <f t="shared" si="0"/>
        <v>599</v>
      </c>
      <c r="F8" s="73"/>
      <c r="G8" s="66" t="s">
        <v>108</v>
      </c>
      <c r="H8" s="63" t="s">
        <v>502</v>
      </c>
      <c r="I8" s="417">
        <v>702</v>
      </c>
      <c r="J8" s="427">
        <f t="shared" si="1"/>
        <v>702</v>
      </c>
      <c r="K8" s="53"/>
    </row>
    <row r="9" spans="1:11" ht="18" customHeight="1" x14ac:dyDescent="0.35">
      <c r="B9" s="66" t="s">
        <v>246</v>
      </c>
      <c r="C9" s="63" t="s">
        <v>502</v>
      </c>
      <c r="D9" s="418">
        <v>586</v>
      </c>
      <c r="E9" s="427">
        <f t="shared" si="0"/>
        <v>586</v>
      </c>
      <c r="F9" s="73"/>
      <c r="G9" s="66" t="s">
        <v>109</v>
      </c>
      <c r="H9" s="63" t="s">
        <v>502</v>
      </c>
      <c r="I9" s="417">
        <v>791</v>
      </c>
      <c r="J9" s="427">
        <f t="shared" si="1"/>
        <v>791</v>
      </c>
      <c r="K9" s="53"/>
    </row>
    <row r="10" spans="1:11" ht="18" customHeight="1" x14ac:dyDescent="0.35">
      <c r="B10" s="66" t="s">
        <v>247</v>
      </c>
      <c r="C10" s="63" t="s">
        <v>502</v>
      </c>
      <c r="D10" s="418">
        <v>748</v>
      </c>
      <c r="E10" s="427">
        <f t="shared" si="0"/>
        <v>748</v>
      </c>
      <c r="F10" s="73"/>
      <c r="G10" s="66" t="s">
        <v>503</v>
      </c>
      <c r="H10" s="63" t="s">
        <v>502</v>
      </c>
      <c r="I10" s="417">
        <v>899</v>
      </c>
      <c r="J10" s="427">
        <f t="shared" si="1"/>
        <v>899</v>
      </c>
      <c r="K10" s="53"/>
    </row>
    <row r="11" spans="1:11" ht="18" customHeight="1" x14ac:dyDescent="0.35">
      <c r="B11" s="66" t="s">
        <v>89</v>
      </c>
      <c r="C11" s="63" t="s">
        <v>502</v>
      </c>
      <c r="D11" s="417">
        <v>632</v>
      </c>
      <c r="E11" s="427">
        <f t="shared" si="0"/>
        <v>632</v>
      </c>
      <c r="F11" s="73"/>
      <c r="G11" s="66" t="s">
        <v>504</v>
      </c>
      <c r="H11" s="63" t="s">
        <v>502</v>
      </c>
      <c r="I11" s="417">
        <v>1171</v>
      </c>
      <c r="J11" s="427">
        <f t="shared" si="1"/>
        <v>1171</v>
      </c>
      <c r="K11" s="53"/>
    </row>
    <row r="12" spans="1:11" ht="18" customHeight="1" x14ac:dyDescent="0.35">
      <c r="B12" s="66" t="s">
        <v>293</v>
      </c>
      <c r="C12" s="63" t="s">
        <v>502</v>
      </c>
      <c r="D12" s="417">
        <v>760</v>
      </c>
      <c r="E12" s="427">
        <f t="shared" si="0"/>
        <v>760</v>
      </c>
      <c r="F12" s="73"/>
      <c r="G12" s="66" t="s">
        <v>110</v>
      </c>
      <c r="H12" s="63" t="s">
        <v>502</v>
      </c>
      <c r="I12" s="417">
        <v>1407</v>
      </c>
      <c r="J12" s="427">
        <f t="shared" si="1"/>
        <v>1407</v>
      </c>
      <c r="K12" s="53"/>
    </row>
    <row r="13" spans="1:11" ht="18" customHeight="1" x14ac:dyDescent="0.35">
      <c r="B13" s="66" t="s">
        <v>91</v>
      </c>
      <c r="C13" s="63" t="s">
        <v>502</v>
      </c>
      <c r="D13" s="417">
        <v>557</v>
      </c>
      <c r="E13" s="427">
        <f t="shared" si="0"/>
        <v>557</v>
      </c>
      <c r="F13" s="73"/>
      <c r="G13" s="66" t="s">
        <v>111</v>
      </c>
      <c r="H13" s="63" t="s">
        <v>502</v>
      </c>
      <c r="I13" s="417">
        <v>1794</v>
      </c>
      <c r="J13" s="427">
        <f t="shared" si="1"/>
        <v>1794</v>
      </c>
      <c r="K13" s="53"/>
    </row>
    <row r="14" spans="1:11" ht="18" customHeight="1" x14ac:dyDescent="0.35">
      <c r="B14" s="66" t="s">
        <v>92</v>
      </c>
      <c r="C14" s="63" t="s">
        <v>502</v>
      </c>
      <c r="D14" s="417">
        <v>702</v>
      </c>
      <c r="E14" s="427">
        <f t="shared" si="0"/>
        <v>702</v>
      </c>
      <c r="F14" s="73"/>
      <c r="G14" s="66" t="s">
        <v>145</v>
      </c>
      <c r="H14" s="63" t="s">
        <v>502</v>
      </c>
      <c r="I14" s="418">
        <v>233</v>
      </c>
      <c r="J14" s="427">
        <f t="shared" si="1"/>
        <v>233</v>
      </c>
      <c r="K14" s="53"/>
    </row>
    <row r="15" spans="1:11" ht="18" customHeight="1" x14ac:dyDescent="0.35">
      <c r="B15" s="66" t="s">
        <v>93</v>
      </c>
      <c r="C15" s="63" t="s">
        <v>502</v>
      </c>
      <c r="D15" s="417">
        <v>898</v>
      </c>
      <c r="E15" s="427">
        <f t="shared" si="0"/>
        <v>898</v>
      </c>
      <c r="F15" s="73"/>
      <c r="G15" s="66" t="s">
        <v>112</v>
      </c>
      <c r="H15" s="63" t="s">
        <v>502</v>
      </c>
      <c r="I15" s="417">
        <v>454</v>
      </c>
      <c r="J15" s="427">
        <f t="shared" si="1"/>
        <v>454</v>
      </c>
      <c r="K15" s="53"/>
    </row>
    <row r="16" spans="1:11" ht="18" customHeight="1" x14ac:dyDescent="0.35">
      <c r="B16" s="66" t="s">
        <v>94</v>
      </c>
      <c r="C16" s="63" t="s">
        <v>502</v>
      </c>
      <c r="D16" s="417">
        <v>742</v>
      </c>
      <c r="E16" s="427">
        <f t="shared" si="0"/>
        <v>742</v>
      </c>
      <c r="F16" s="73"/>
      <c r="G16" s="66" t="s">
        <v>113</v>
      </c>
      <c r="H16" s="63" t="s">
        <v>502</v>
      </c>
      <c r="I16" s="417">
        <v>937</v>
      </c>
      <c r="J16" s="427">
        <f t="shared" si="1"/>
        <v>937</v>
      </c>
      <c r="K16" s="53"/>
    </row>
    <row r="17" spans="2:11" ht="18" customHeight="1" x14ac:dyDescent="0.35">
      <c r="B17" s="66" t="s">
        <v>95</v>
      </c>
      <c r="C17" s="63" t="s">
        <v>502</v>
      </c>
      <c r="D17" s="417">
        <v>937</v>
      </c>
      <c r="E17" s="427">
        <f t="shared" si="0"/>
        <v>937</v>
      </c>
      <c r="F17" s="73"/>
      <c r="G17" s="66" t="s">
        <v>505</v>
      </c>
      <c r="H17" s="63" t="s">
        <v>502</v>
      </c>
      <c r="I17" s="417">
        <v>1197</v>
      </c>
      <c r="J17" s="427">
        <f t="shared" si="1"/>
        <v>1197</v>
      </c>
      <c r="K17" s="53"/>
    </row>
    <row r="18" spans="2:11" ht="18" customHeight="1" x14ac:dyDescent="0.35">
      <c r="B18" s="66" t="s">
        <v>96</v>
      </c>
      <c r="C18" s="63" t="s">
        <v>502</v>
      </c>
      <c r="D18" s="417">
        <v>1197</v>
      </c>
      <c r="E18" s="427">
        <f t="shared" si="0"/>
        <v>1197</v>
      </c>
      <c r="F18" s="73"/>
      <c r="G18" s="66" t="s">
        <v>248</v>
      </c>
      <c r="H18" s="63" t="s">
        <v>502</v>
      </c>
      <c r="I18" s="418">
        <v>299</v>
      </c>
      <c r="J18" s="427">
        <f t="shared" si="1"/>
        <v>299</v>
      </c>
      <c r="K18" s="53"/>
    </row>
    <row r="19" spans="2:11" ht="18" customHeight="1" x14ac:dyDescent="0.35">
      <c r="B19" s="66" t="s">
        <v>97</v>
      </c>
      <c r="C19" s="63" t="s">
        <v>502</v>
      </c>
      <c r="D19" s="417">
        <v>1056</v>
      </c>
      <c r="E19" s="427">
        <f t="shared" si="0"/>
        <v>1056</v>
      </c>
      <c r="F19" s="73"/>
      <c r="G19" s="66" t="s">
        <v>114</v>
      </c>
      <c r="H19" s="63" t="s">
        <v>502</v>
      </c>
      <c r="I19" s="417">
        <v>773</v>
      </c>
      <c r="J19" s="427">
        <f t="shared" si="1"/>
        <v>773</v>
      </c>
      <c r="K19" s="53"/>
    </row>
    <row r="20" spans="2:11" ht="18" customHeight="1" x14ac:dyDescent="0.35">
      <c r="B20" s="66" t="s">
        <v>98</v>
      </c>
      <c r="C20" s="63" t="s">
        <v>502</v>
      </c>
      <c r="D20" s="417">
        <v>1347</v>
      </c>
      <c r="E20" s="427">
        <f t="shared" si="0"/>
        <v>1347</v>
      </c>
      <c r="F20" s="73"/>
      <c r="G20" s="66" t="s">
        <v>115</v>
      </c>
      <c r="H20" s="63" t="s">
        <v>502</v>
      </c>
      <c r="I20" s="417">
        <v>809</v>
      </c>
      <c r="J20" s="427">
        <f t="shared" si="1"/>
        <v>809</v>
      </c>
      <c r="K20" s="53"/>
    </row>
    <row r="21" spans="2:11" ht="18" customHeight="1" x14ac:dyDescent="0.35">
      <c r="B21" s="66" t="s">
        <v>99</v>
      </c>
      <c r="C21" s="63" t="s">
        <v>502</v>
      </c>
      <c r="D21" s="417">
        <v>120</v>
      </c>
      <c r="E21" s="427">
        <f t="shared" si="0"/>
        <v>120</v>
      </c>
      <c r="F21" s="73"/>
      <c r="G21" s="66" t="s">
        <v>116</v>
      </c>
      <c r="H21" s="63" t="s">
        <v>502</v>
      </c>
      <c r="I21" s="417">
        <v>1031</v>
      </c>
      <c r="J21" s="427">
        <f t="shared" si="1"/>
        <v>1031</v>
      </c>
      <c r="K21" s="53"/>
    </row>
    <row r="22" spans="2:11" ht="18" customHeight="1" x14ac:dyDescent="0.35">
      <c r="B22" s="66" t="s">
        <v>100</v>
      </c>
      <c r="C22" s="63" t="s">
        <v>502</v>
      </c>
      <c r="D22" s="417">
        <v>128</v>
      </c>
      <c r="E22" s="427">
        <f t="shared" si="0"/>
        <v>128</v>
      </c>
      <c r="F22" s="73"/>
      <c r="G22" s="66" t="s">
        <v>117</v>
      </c>
      <c r="H22" s="63" t="s">
        <v>502</v>
      </c>
      <c r="I22" s="417">
        <v>1077</v>
      </c>
      <c r="J22" s="427">
        <f t="shared" si="1"/>
        <v>1077</v>
      </c>
      <c r="K22" s="53"/>
    </row>
    <row r="23" spans="2:11" ht="18" customHeight="1" x14ac:dyDescent="0.35">
      <c r="B23" s="66" t="s">
        <v>102</v>
      </c>
      <c r="C23" s="63" t="s">
        <v>502</v>
      </c>
      <c r="D23" s="417">
        <v>660</v>
      </c>
      <c r="E23" s="427">
        <f t="shared" si="0"/>
        <v>660</v>
      </c>
      <c r="F23" s="73"/>
      <c r="G23" s="66" t="s">
        <v>216</v>
      </c>
      <c r="H23" s="63" t="s">
        <v>502</v>
      </c>
      <c r="I23" s="417">
        <v>1545</v>
      </c>
      <c r="J23" s="427">
        <f t="shared" si="1"/>
        <v>1545</v>
      </c>
      <c r="K23" s="53"/>
    </row>
    <row r="24" spans="2:11" ht="18" customHeight="1" x14ac:dyDescent="0.35">
      <c r="B24" s="66" t="s">
        <v>101</v>
      </c>
      <c r="C24" s="63" t="s">
        <v>502</v>
      </c>
      <c r="D24" s="417">
        <v>928</v>
      </c>
      <c r="E24" s="427">
        <f t="shared" si="0"/>
        <v>928</v>
      </c>
      <c r="F24" s="73"/>
      <c r="G24" s="66" t="s">
        <v>140</v>
      </c>
      <c r="H24" s="63" t="s">
        <v>502</v>
      </c>
      <c r="I24" s="418">
        <v>1289</v>
      </c>
      <c r="J24" s="427">
        <f t="shared" si="1"/>
        <v>1289</v>
      </c>
      <c r="K24" s="53"/>
    </row>
    <row r="25" spans="2:11" ht="18" customHeight="1" x14ac:dyDescent="0.35">
      <c r="B25" s="66" t="s">
        <v>103</v>
      </c>
      <c r="C25" s="63" t="s">
        <v>502</v>
      </c>
      <c r="D25" s="417">
        <v>1171</v>
      </c>
      <c r="E25" s="427">
        <f t="shared" si="0"/>
        <v>1171</v>
      </c>
      <c r="F25" s="73"/>
      <c r="G25" s="66" t="s">
        <v>217</v>
      </c>
      <c r="H25" s="63" t="s">
        <v>502</v>
      </c>
      <c r="I25" s="417">
        <v>2061</v>
      </c>
      <c r="J25" s="427">
        <f t="shared" si="1"/>
        <v>2061</v>
      </c>
      <c r="K25" s="53"/>
    </row>
    <row r="26" spans="2:11" ht="18" customHeight="1" x14ac:dyDescent="0.35">
      <c r="B26" s="65" t="s">
        <v>104</v>
      </c>
      <c r="C26" s="131" t="s">
        <v>502</v>
      </c>
      <c r="D26" s="416">
        <v>1496</v>
      </c>
      <c r="E26" s="427">
        <f t="shared" si="0"/>
        <v>1496</v>
      </c>
      <c r="F26" s="73"/>
      <c r="G26" s="66" t="s">
        <v>141</v>
      </c>
      <c r="H26" s="63" t="s">
        <v>502</v>
      </c>
      <c r="I26" s="418">
        <v>1717</v>
      </c>
      <c r="J26" s="427">
        <f t="shared" si="1"/>
        <v>1717</v>
      </c>
      <c r="K26" s="53"/>
    </row>
    <row r="27" spans="2:11" ht="18" customHeight="1" x14ac:dyDescent="0.35">
      <c r="B27" s="65" t="s">
        <v>105</v>
      </c>
      <c r="C27" s="112" t="s">
        <v>502</v>
      </c>
      <c r="D27" s="416">
        <v>306</v>
      </c>
      <c r="E27" s="427">
        <f t="shared" si="0"/>
        <v>306</v>
      </c>
      <c r="F27" s="73"/>
      <c r="G27" s="114"/>
      <c r="H27" s="74"/>
      <c r="I27" s="421"/>
      <c r="J27" s="427"/>
      <c r="K27" s="53"/>
    </row>
    <row r="28" spans="2:11" ht="18" customHeight="1" thickBot="1" x14ac:dyDescent="0.4">
      <c r="B28" s="195"/>
      <c r="C28" s="207"/>
      <c r="D28" s="419"/>
      <c r="E28" s="470"/>
      <c r="F28" s="73"/>
      <c r="G28" s="72"/>
      <c r="H28" s="64"/>
      <c r="I28" s="422"/>
      <c r="J28" s="427"/>
      <c r="K28" s="53"/>
    </row>
    <row r="29" spans="2:11" ht="18" customHeight="1" thickBot="1" x14ac:dyDescent="0.4">
      <c r="B29" s="86" t="s">
        <v>506</v>
      </c>
      <c r="C29" s="209" t="s">
        <v>507</v>
      </c>
      <c r="D29" s="468" t="s">
        <v>33</v>
      </c>
      <c r="E29" s="473" t="s">
        <v>33</v>
      </c>
      <c r="F29" s="73"/>
      <c r="G29" s="86" t="s">
        <v>506</v>
      </c>
      <c r="H29" s="209" t="s">
        <v>508</v>
      </c>
      <c r="I29" s="468" t="s">
        <v>33</v>
      </c>
      <c r="J29" s="473" t="s">
        <v>33</v>
      </c>
      <c r="K29" s="53"/>
    </row>
    <row r="30" spans="2:11" ht="18" customHeight="1" x14ac:dyDescent="0.35">
      <c r="B30" s="66" t="s">
        <v>509</v>
      </c>
      <c r="C30" s="63" t="s">
        <v>502</v>
      </c>
      <c r="D30" s="417">
        <v>1072</v>
      </c>
      <c r="E30" s="472">
        <f t="shared" si="0"/>
        <v>1072</v>
      </c>
      <c r="F30" s="73"/>
      <c r="G30" s="66" t="s">
        <v>509</v>
      </c>
      <c r="H30" s="63" t="s">
        <v>502</v>
      </c>
      <c r="I30" s="417">
        <v>1364</v>
      </c>
      <c r="J30" s="427">
        <f t="shared" si="1"/>
        <v>1364</v>
      </c>
      <c r="K30" s="53"/>
    </row>
    <row r="31" spans="2:11" ht="18" customHeight="1" x14ac:dyDescent="0.35">
      <c r="B31" s="66" t="s">
        <v>510</v>
      </c>
      <c r="C31" s="63" t="s">
        <v>502</v>
      </c>
      <c r="D31" s="417">
        <v>1367</v>
      </c>
      <c r="E31" s="427">
        <f t="shared" si="0"/>
        <v>1367</v>
      </c>
      <c r="F31" s="73"/>
      <c r="G31" s="66" t="s">
        <v>510</v>
      </c>
      <c r="H31" s="63" t="s">
        <v>502</v>
      </c>
      <c r="I31" s="417">
        <v>1745</v>
      </c>
      <c r="J31" s="427">
        <f t="shared" si="1"/>
        <v>1745</v>
      </c>
      <c r="K31" s="53"/>
    </row>
    <row r="32" spans="2:11" ht="18" customHeight="1" x14ac:dyDescent="0.35">
      <c r="B32" s="66" t="s">
        <v>511</v>
      </c>
      <c r="C32" s="63" t="s">
        <v>502</v>
      </c>
      <c r="D32" s="417">
        <v>1607</v>
      </c>
      <c r="E32" s="427">
        <f t="shared" si="0"/>
        <v>1607</v>
      </c>
      <c r="F32" s="73"/>
      <c r="G32" s="66" t="s">
        <v>511</v>
      </c>
      <c r="H32" s="63" t="s">
        <v>502</v>
      </c>
      <c r="I32" s="417">
        <v>2047</v>
      </c>
      <c r="J32" s="427">
        <f t="shared" si="1"/>
        <v>2047</v>
      </c>
    </row>
    <row r="33" spans="1:11" ht="16" thickBot="1" x14ac:dyDescent="0.4">
      <c r="B33" s="195"/>
      <c r="C33" s="205"/>
      <c r="D33" s="419"/>
      <c r="E33" s="471"/>
      <c r="F33" s="73"/>
      <c r="G33" s="72"/>
      <c r="H33" s="208"/>
      <c r="I33" s="422"/>
      <c r="J33" s="471"/>
    </row>
    <row r="34" spans="1:11" x14ac:dyDescent="0.35">
      <c r="B34" s="203"/>
      <c r="C34" s="203"/>
      <c r="D34" s="203"/>
      <c r="E34" s="203"/>
      <c r="F34" s="203"/>
      <c r="G34" s="203"/>
      <c r="H34" s="203"/>
      <c r="I34" s="203"/>
      <c r="J34" s="203"/>
    </row>
    <row r="35" spans="1:11" ht="27" customHeight="1" x14ac:dyDescent="0.6">
      <c r="A35" s="588" t="s">
        <v>517</v>
      </c>
      <c r="B35" s="588"/>
      <c r="C35" s="588"/>
      <c r="D35" s="588"/>
      <c r="E35" s="588"/>
      <c r="F35" s="588"/>
      <c r="G35" s="588"/>
      <c r="H35" s="588"/>
      <c r="I35" s="588"/>
      <c r="J35" s="392"/>
    </row>
    <row r="36" spans="1:11" ht="28.25" customHeight="1" x14ac:dyDescent="0.35">
      <c r="A36" s="589" t="s">
        <v>514</v>
      </c>
      <c r="B36" s="589"/>
      <c r="C36" s="589"/>
      <c r="D36" s="589"/>
      <c r="E36" s="589"/>
      <c r="F36" s="589"/>
      <c r="G36" s="589"/>
      <c r="H36" s="589"/>
      <c r="I36" s="589"/>
      <c r="J36" s="393"/>
    </row>
    <row r="37" spans="1:11" ht="15" customHeight="1" x14ac:dyDescent="0.35">
      <c r="B37" s="200"/>
      <c r="C37" s="200"/>
      <c r="D37" s="200"/>
      <c r="E37" s="396"/>
      <c r="G37" s="200"/>
      <c r="H37" s="200"/>
      <c r="I37" s="200"/>
      <c r="J37" s="396"/>
      <c r="K37" s="51"/>
    </row>
    <row r="38" spans="1:11" ht="15.75" customHeight="1" x14ac:dyDescent="0.35"/>
    <row r="39" spans="1:11" ht="21" customHeight="1" x14ac:dyDescent="0.35">
      <c r="A39" s="590" t="s">
        <v>513</v>
      </c>
      <c r="B39" s="591"/>
      <c r="C39" s="591"/>
      <c r="D39" s="591"/>
      <c r="E39" s="591"/>
      <c r="F39" s="591"/>
      <c r="G39" s="591"/>
      <c r="H39" s="591"/>
      <c r="I39" s="591"/>
      <c r="J39" s="591"/>
    </row>
    <row r="40" spans="1:11" ht="23.4" customHeight="1" x14ac:dyDescent="0.35">
      <c r="A40" s="590"/>
      <c r="B40" s="591"/>
      <c r="C40" s="591"/>
      <c r="D40" s="591"/>
      <c r="E40" s="591"/>
      <c r="F40" s="591"/>
      <c r="G40" s="591"/>
      <c r="H40" s="591"/>
      <c r="I40" s="591"/>
      <c r="J40" s="591"/>
    </row>
    <row r="41" spans="1:11" ht="14.5" x14ac:dyDescent="0.35">
      <c r="A41" s="69"/>
      <c r="B41" s="69"/>
      <c r="C41" s="69"/>
      <c r="D41" s="69"/>
      <c r="E41" s="201"/>
      <c r="F41" s="69"/>
      <c r="G41" s="69"/>
      <c r="H41" s="69"/>
      <c r="I41" s="69"/>
      <c r="J41" s="201"/>
    </row>
    <row r="42" spans="1:11" ht="14.5" x14ac:dyDescent="0.35">
      <c r="A42" s="69"/>
      <c r="B42" s="69"/>
      <c r="C42" s="69"/>
      <c r="D42" s="69"/>
      <c r="E42" s="201"/>
      <c r="F42" s="69"/>
      <c r="G42" s="69"/>
      <c r="H42" s="69"/>
      <c r="I42" s="69"/>
      <c r="J42" s="201"/>
    </row>
    <row r="43" spans="1:11" x14ac:dyDescent="0.35">
      <c r="I43" s="58">
        <v>1</v>
      </c>
      <c r="J43" s="58"/>
    </row>
  </sheetData>
  <sheetProtection password="CF7A" sheet="1" objects="1" scenarios="1"/>
  <mergeCells count="4">
    <mergeCell ref="B2:I2"/>
    <mergeCell ref="A35:I35"/>
    <mergeCell ref="A36:I36"/>
    <mergeCell ref="A39:J40"/>
  </mergeCells>
  <pageMargins left="0" right="0" top="0.35433070866141736" bottom="0.35433070866141736" header="0.31496062992125984" footer="0.31496062992125984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9"/>
  <sheetViews>
    <sheetView workbookViewId="0">
      <selection activeCell="L3" sqref="L3"/>
    </sheetView>
  </sheetViews>
  <sheetFormatPr defaultRowHeight="14.5" x14ac:dyDescent="0.35"/>
  <cols>
    <col min="1" max="1" width="2.6328125" customWidth="1"/>
    <col min="2" max="2" width="8.54296875" customWidth="1"/>
    <col min="4" max="4" width="11.54296875" customWidth="1"/>
    <col min="5" max="5" width="12.90625" hidden="1" customWidth="1"/>
    <col min="6" max="6" width="12.90625" customWidth="1"/>
    <col min="9" max="9" width="10.08984375" customWidth="1"/>
    <col min="10" max="10" width="12.08984375" customWidth="1"/>
    <col min="11" max="11" width="13" hidden="1" customWidth="1"/>
    <col min="12" max="12" width="13" customWidth="1"/>
  </cols>
  <sheetData>
    <row r="1" spans="2:13" ht="12" customHeight="1" thickBot="1" x14ac:dyDescent="0.35"/>
    <row r="2" spans="2:13" ht="37.75" customHeight="1" thickBot="1" x14ac:dyDescent="0.4">
      <c r="B2" s="625" t="s">
        <v>303</v>
      </c>
      <c r="C2" s="626"/>
      <c r="D2" s="626"/>
      <c r="E2" s="626"/>
      <c r="F2" s="626"/>
      <c r="G2" s="626"/>
      <c r="H2" s="626"/>
      <c r="I2" s="626"/>
      <c r="J2" s="626"/>
      <c r="K2" s="627"/>
      <c r="L2" s="437">
        <v>35</v>
      </c>
    </row>
    <row r="3" spans="2:13" ht="15" thickBot="1" x14ac:dyDescent="0.4">
      <c r="J3" s="428" t="s">
        <v>1169</v>
      </c>
      <c r="K3" s="428"/>
      <c r="L3" s="413"/>
    </row>
    <row r="4" spans="2:13" ht="17" thickBot="1" x14ac:dyDescent="0.4">
      <c r="B4" s="628" t="s">
        <v>138</v>
      </c>
      <c r="C4" s="629"/>
      <c r="D4" s="89"/>
      <c r="E4" s="90" t="s">
        <v>33</v>
      </c>
      <c r="F4" s="90" t="s">
        <v>33</v>
      </c>
      <c r="G4" s="70"/>
      <c r="H4" s="630" t="s">
        <v>139</v>
      </c>
      <c r="I4" s="631"/>
      <c r="J4" s="91"/>
      <c r="K4" s="88" t="s">
        <v>33</v>
      </c>
      <c r="L4" s="90" t="s">
        <v>33</v>
      </c>
    </row>
    <row r="5" spans="2:13" ht="15.5" x14ac:dyDescent="0.35">
      <c r="B5" s="71" t="s">
        <v>34</v>
      </c>
      <c r="C5" s="62" t="s">
        <v>35</v>
      </c>
      <c r="D5" s="62" t="s">
        <v>304</v>
      </c>
      <c r="E5" s="573">
        <v>321</v>
      </c>
      <c r="F5" s="433">
        <f>E5+(E5*L$2%)</f>
        <v>433.35</v>
      </c>
      <c r="G5" s="73"/>
      <c r="H5" s="71" t="s">
        <v>34</v>
      </c>
      <c r="I5" s="62" t="s">
        <v>36</v>
      </c>
      <c r="J5" s="62" t="s">
        <v>304</v>
      </c>
      <c r="K5" s="573">
        <v>338</v>
      </c>
      <c r="L5" s="433">
        <f>K5+(K5*L$2%)</f>
        <v>456.3</v>
      </c>
      <c r="M5" s="53"/>
    </row>
    <row r="6" spans="2:13" ht="15.5" x14ac:dyDescent="0.35">
      <c r="B6" s="66" t="s">
        <v>1</v>
      </c>
      <c r="C6" s="63" t="s">
        <v>37</v>
      </c>
      <c r="D6" s="63" t="s">
        <v>304</v>
      </c>
      <c r="E6" s="544">
        <v>399</v>
      </c>
      <c r="F6" s="434">
        <f t="shared" ref="F6:F44" si="0">E6+(E6*L$2%)</f>
        <v>538.65</v>
      </c>
      <c r="G6" s="73"/>
      <c r="H6" s="66" t="s">
        <v>1</v>
      </c>
      <c r="I6" s="63" t="s">
        <v>69</v>
      </c>
      <c r="J6" s="63" t="s">
        <v>304</v>
      </c>
      <c r="K6" s="544">
        <v>437</v>
      </c>
      <c r="L6" s="434">
        <f t="shared" ref="L6:L39" si="1">K6+(K6*L$2%)</f>
        <v>589.95000000000005</v>
      </c>
      <c r="M6" s="53"/>
    </row>
    <row r="7" spans="2:13" ht="15.5" x14ac:dyDescent="0.35">
      <c r="B7" s="66" t="s">
        <v>2</v>
      </c>
      <c r="C7" s="63" t="s">
        <v>38</v>
      </c>
      <c r="D7" s="63" t="s">
        <v>304</v>
      </c>
      <c r="E7" s="544">
        <v>432</v>
      </c>
      <c r="F7" s="434">
        <f t="shared" si="0"/>
        <v>583.20000000000005</v>
      </c>
      <c r="G7" s="73"/>
      <c r="H7" s="66" t="s">
        <v>2</v>
      </c>
      <c r="I7" s="63" t="s">
        <v>70</v>
      </c>
      <c r="J7" s="63" t="s">
        <v>304</v>
      </c>
      <c r="K7" s="544">
        <v>470</v>
      </c>
      <c r="L7" s="434">
        <f t="shared" si="1"/>
        <v>634.5</v>
      </c>
      <c r="M7" s="53"/>
    </row>
    <row r="8" spans="2:13" ht="15.5" x14ac:dyDescent="0.35">
      <c r="B8" s="66" t="s">
        <v>3</v>
      </c>
      <c r="C8" s="63" t="s">
        <v>39</v>
      </c>
      <c r="D8" s="63" t="s">
        <v>304</v>
      </c>
      <c r="E8" s="544">
        <v>457</v>
      </c>
      <c r="F8" s="434">
        <f t="shared" si="0"/>
        <v>616.95000000000005</v>
      </c>
      <c r="G8" s="73"/>
      <c r="H8" s="66" t="s">
        <v>3</v>
      </c>
      <c r="I8" s="63" t="s">
        <v>71</v>
      </c>
      <c r="J8" s="63" t="s">
        <v>304</v>
      </c>
      <c r="K8" s="544">
        <v>500</v>
      </c>
      <c r="L8" s="434">
        <f t="shared" si="1"/>
        <v>675</v>
      </c>
      <c r="M8" s="53"/>
    </row>
    <row r="9" spans="2:13" ht="15.5" x14ac:dyDescent="0.35">
      <c r="B9" s="66" t="s">
        <v>4</v>
      </c>
      <c r="C9" s="63" t="s">
        <v>40</v>
      </c>
      <c r="D9" s="63" t="s">
        <v>304</v>
      </c>
      <c r="E9" s="544">
        <v>470</v>
      </c>
      <c r="F9" s="434">
        <f t="shared" si="0"/>
        <v>634.5</v>
      </c>
      <c r="G9" s="73"/>
      <c r="H9" s="66" t="s">
        <v>4</v>
      </c>
      <c r="I9" s="63" t="s">
        <v>72</v>
      </c>
      <c r="J9" s="63" t="s">
        <v>304</v>
      </c>
      <c r="K9" s="544">
        <v>516</v>
      </c>
      <c r="L9" s="434">
        <f t="shared" si="1"/>
        <v>696.6</v>
      </c>
      <c r="M9" s="53"/>
    </row>
    <row r="10" spans="2:13" ht="15.5" x14ac:dyDescent="0.35">
      <c r="B10" s="66" t="s">
        <v>5</v>
      </c>
      <c r="C10" s="63" t="s">
        <v>41</v>
      </c>
      <c r="D10" s="63" t="s">
        <v>304</v>
      </c>
      <c r="E10" s="544">
        <v>565</v>
      </c>
      <c r="F10" s="434">
        <f t="shared" si="0"/>
        <v>762.75</v>
      </c>
      <c r="G10" s="73"/>
      <c r="H10" s="66" t="s">
        <v>5</v>
      </c>
      <c r="I10" s="63" t="s">
        <v>73</v>
      </c>
      <c r="J10" s="63" t="s">
        <v>304</v>
      </c>
      <c r="K10" s="544">
        <v>604</v>
      </c>
      <c r="L10" s="434">
        <f t="shared" si="1"/>
        <v>815.4</v>
      </c>
      <c r="M10" s="53"/>
    </row>
    <row r="11" spans="2:13" ht="15.5" x14ac:dyDescent="0.35">
      <c r="B11" s="66" t="s">
        <v>7</v>
      </c>
      <c r="C11" s="63" t="s">
        <v>41</v>
      </c>
      <c r="D11" s="63" t="s">
        <v>304</v>
      </c>
      <c r="E11" s="544">
        <v>565</v>
      </c>
      <c r="F11" s="434">
        <f t="shared" si="0"/>
        <v>762.75</v>
      </c>
      <c r="G11" s="73"/>
      <c r="H11" s="66" t="s">
        <v>7</v>
      </c>
      <c r="I11" s="63" t="s">
        <v>74</v>
      </c>
      <c r="J11" s="63" t="s">
        <v>304</v>
      </c>
      <c r="K11" s="544">
        <v>678</v>
      </c>
      <c r="L11" s="434">
        <f t="shared" si="1"/>
        <v>915.3</v>
      </c>
      <c r="M11" s="53"/>
    </row>
    <row r="12" spans="2:13" ht="15.5" x14ac:dyDescent="0.35">
      <c r="B12" s="66" t="s">
        <v>8</v>
      </c>
      <c r="C12" s="63" t="s">
        <v>42</v>
      </c>
      <c r="D12" s="63" t="s">
        <v>304</v>
      </c>
      <c r="E12" s="544">
        <v>607</v>
      </c>
      <c r="F12" s="434">
        <f t="shared" si="0"/>
        <v>819.45</v>
      </c>
      <c r="G12" s="73"/>
      <c r="H12" s="66" t="s">
        <v>8</v>
      </c>
      <c r="I12" s="63" t="s">
        <v>69</v>
      </c>
      <c r="J12" s="63" t="s">
        <v>304</v>
      </c>
      <c r="K12" s="544">
        <v>1203</v>
      </c>
      <c r="L12" s="434">
        <f t="shared" si="1"/>
        <v>1624.05</v>
      </c>
      <c r="M12" s="53"/>
    </row>
    <row r="13" spans="2:13" ht="15.5" x14ac:dyDescent="0.35">
      <c r="B13" s="66" t="s">
        <v>9</v>
      </c>
      <c r="C13" s="63" t="s">
        <v>42</v>
      </c>
      <c r="D13" s="63" t="s">
        <v>304</v>
      </c>
      <c r="E13" s="544">
        <v>607</v>
      </c>
      <c r="F13" s="434">
        <f t="shared" si="0"/>
        <v>819.45</v>
      </c>
      <c r="G13" s="73"/>
      <c r="H13" s="66" t="s">
        <v>9</v>
      </c>
      <c r="I13" s="63" t="s">
        <v>70</v>
      </c>
      <c r="J13" s="63" t="s">
        <v>304</v>
      </c>
      <c r="K13" s="544">
        <v>1220</v>
      </c>
      <c r="L13" s="434">
        <f t="shared" si="1"/>
        <v>1647</v>
      </c>
      <c r="M13" s="53"/>
    </row>
    <row r="14" spans="2:13" ht="15.5" x14ac:dyDescent="0.35">
      <c r="B14" s="66" t="s">
        <v>10</v>
      </c>
      <c r="C14" s="63" t="s">
        <v>43</v>
      </c>
      <c r="D14" s="63" t="s">
        <v>304</v>
      </c>
      <c r="E14" s="544">
        <v>448</v>
      </c>
      <c r="F14" s="434">
        <f t="shared" si="0"/>
        <v>604.79999999999995</v>
      </c>
      <c r="G14" s="73"/>
      <c r="H14" s="66" t="s">
        <v>10</v>
      </c>
      <c r="I14" s="63" t="s">
        <v>73</v>
      </c>
      <c r="J14" s="63" t="s">
        <v>304</v>
      </c>
      <c r="K14" s="544">
        <v>1371</v>
      </c>
      <c r="L14" s="434">
        <f t="shared" si="1"/>
        <v>1850.85</v>
      </c>
      <c r="M14" s="53"/>
    </row>
    <row r="15" spans="2:13" ht="15.5" x14ac:dyDescent="0.35">
      <c r="B15" s="66" t="s">
        <v>11</v>
      </c>
      <c r="C15" s="63" t="s">
        <v>44</v>
      </c>
      <c r="D15" s="63" t="s">
        <v>304</v>
      </c>
      <c r="E15" s="544">
        <v>489</v>
      </c>
      <c r="F15" s="434">
        <f t="shared" si="0"/>
        <v>660.15</v>
      </c>
      <c r="G15" s="73"/>
      <c r="H15" s="66" t="s">
        <v>11</v>
      </c>
      <c r="I15" s="63" t="s">
        <v>74</v>
      </c>
      <c r="J15" s="63" t="s">
        <v>304</v>
      </c>
      <c r="K15" s="544">
        <v>1513</v>
      </c>
      <c r="L15" s="434">
        <f t="shared" si="1"/>
        <v>2042.55</v>
      </c>
      <c r="M15" s="53"/>
    </row>
    <row r="16" spans="2:13" ht="15.5" x14ac:dyDescent="0.35">
      <c r="B16" s="66" t="s">
        <v>12</v>
      </c>
      <c r="C16" s="63" t="s">
        <v>45</v>
      </c>
      <c r="D16" s="63" t="s">
        <v>304</v>
      </c>
      <c r="E16" s="544">
        <v>502</v>
      </c>
      <c r="F16" s="434">
        <f t="shared" si="0"/>
        <v>677.7</v>
      </c>
      <c r="G16" s="73"/>
      <c r="H16" s="66" t="s">
        <v>12</v>
      </c>
      <c r="I16" s="63" t="s">
        <v>73</v>
      </c>
      <c r="J16" s="63" t="s">
        <v>304</v>
      </c>
      <c r="K16" s="544">
        <v>673</v>
      </c>
      <c r="L16" s="434">
        <f t="shared" si="1"/>
        <v>908.55</v>
      </c>
      <c r="M16" s="53"/>
    </row>
    <row r="17" spans="2:13" ht="15.5" x14ac:dyDescent="0.35">
      <c r="B17" s="66" t="s">
        <v>13</v>
      </c>
      <c r="C17" s="63" t="s">
        <v>46</v>
      </c>
      <c r="D17" s="63" t="s">
        <v>304</v>
      </c>
      <c r="E17" s="544">
        <v>559</v>
      </c>
      <c r="F17" s="434">
        <f t="shared" si="0"/>
        <v>754.65</v>
      </c>
      <c r="G17" s="73"/>
      <c r="H17" s="66" t="s">
        <v>13</v>
      </c>
      <c r="I17" s="63" t="s">
        <v>73</v>
      </c>
      <c r="J17" s="63" t="s">
        <v>304</v>
      </c>
      <c r="K17" s="544">
        <v>591</v>
      </c>
      <c r="L17" s="434">
        <f t="shared" si="1"/>
        <v>797.85</v>
      </c>
      <c r="M17" s="53"/>
    </row>
    <row r="18" spans="2:13" ht="15.5" x14ac:dyDescent="0.35">
      <c r="B18" s="66" t="s">
        <v>14</v>
      </c>
      <c r="C18" s="63" t="s">
        <v>305</v>
      </c>
      <c r="D18" s="63" t="s">
        <v>304</v>
      </c>
      <c r="E18" s="544">
        <v>758</v>
      </c>
      <c r="F18" s="434">
        <f t="shared" si="0"/>
        <v>1023.3</v>
      </c>
      <c r="G18" s="73"/>
      <c r="H18" s="66" t="s">
        <v>14</v>
      </c>
      <c r="I18" s="63" t="s">
        <v>74</v>
      </c>
      <c r="J18" s="63" t="s">
        <v>304</v>
      </c>
      <c r="K18" s="544">
        <v>618</v>
      </c>
      <c r="L18" s="434">
        <f t="shared" si="1"/>
        <v>834.3</v>
      </c>
      <c r="M18" s="53"/>
    </row>
    <row r="19" spans="2:13" ht="15.5" x14ac:dyDescent="0.35">
      <c r="B19" s="66" t="s">
        <v>15</v>
      </c>
      <c r="C19" s="63" t="s">
        <v>37</v>
      </c>
      <c r="D19" s="63" t="s">
        <v>304</v>
      </c>
      <c r="E19" s="543">
        <v>246</v>
      </c>
      <c r="F19" s="434">
        <f t="shared" si="0"/>
        <v>332.1</v>
      </c>
      <c r="G19" s="73"/>
      <c r="H19" s="66" t="s">
        <v>15</v>
      </c>
      <c r="I19" s="63" t="s">
        <v>306</v>
      </c>
      <c r="J19" s="63" t="s">
        <v>304</v>
      </c>
      <c r="K19" s="544">
        <v>587</v>
      </c>
      <c r="L19" s="434">
        <f t="shared" si="1"/>
        <v>792.45</v>
      </c>
      <c r="M19" s="53"/>
    </row>
    <row r="20" spans="2:13" ht="15.5" x14ac:dyDescent="0.35">
      <c r="B20" s="66" t="s">
        <v>16</v>
      </c>
      <c r="C20" s="63" t="s">
        <v>307</v>
      </c>
      <c r="D20" s="63" t="s">
        <v>304</v>
      </c>
      <c r="E20" s="544">
        <v>315</v>
      </c>
      <c r="F20" s="434">
        <f t="shared" si="0"/>
        <v>425.25</v>
      </c>
      <c r="G20" s="73"/>
      <c r="H20" s="66" t="s">
        <v>56</v>
      </c>
      <c r="I20" s="63" t="s">
        <v>306</v>
      </c>
      <c r="J20" s="63" t="s">
        <v>304</v>
      </c>
      <c r="K20" s="544">
        <v>718</v>
      </c>
      <c r="L20" s="434">
        <f t="shared" si="1"/>
        <v>969.3</v>
      </c>
      <c r="M20" s="53"/>
    </row>
    <row r="21" spans="2:13" ht="15.5" x14ac:dyDescent="0.35">
      <c r="B21" s="66" t="s">
        <v>58</v>
      </c>
      <c r="C21" s="63" t="s">
        <v>305</v>
      </c>
      <c r="D21" s="63" t="s">
        <v>304</v>
      </c>
      <c r="E21" s="544">
        <v>862</v>
      </c>
      <c r="F21" s="434">
        <f t="shared" si="0"/>
        <v>1163.7</v>
      </c>
      <c r="G21" s="73"/>
      <c r="H21" s="66" t="s">
        <v>57</v>
      </c>
      <c r="I21" s="63" t="s">
        <v>69</v>
      </c>
      <c r="J21" s="63" t="s">
        <v>304</v>
      </c>
      <c r="K21" s="543">
        <v>413</v>
      </c>
      <c r="L21" s="434">
        <f t="shared" si="1"/>
        <v>557.54999999999995</v>
      </c>
      <c r="M21" s="53"/>
    </row>
    <row r="22" spans="2:13" ht="15.5" x14ac:dyDescent="0.35">
      <c r="B22" s="66" t="s">
        <v>59</v>
      </c>
      <c r="C22" s="63" t="s">
        <v>41</v>
      </c>
      <c r="D22" s="63" t="s">
        <v>304</v>
      </c>
      <c r="E22" s="544">
        <v>837</v>
      </c>
      <c r="F22" s="434">
        <f t="shared" si="0"/>
        <v>1129.95</v>
      </c>
      <c r="G22" s="73"/>
      <c r="H22" s="66" t="s">
        <v>79</v>
      </c>
      <c r="I22" s="63" t="s">
        <v>308</v>
      </c>
      <c r="J22" s="63" t="s">
        <v>304</v>
      </c>
      <c r="K22" s="544">
        <v>630</v>
      </c>
      <c r="L22" s="434">
        <f t="shared" si="1"/>
        <v>850.5</v>
      </c>
      <c r="M22" s="53"/>
    </row>
    <row r="23" spans="2:13" ht="15.5" x14ac:dyDescent="0.35">
      <c r="B23" s="66" t="s">
        <v>76</v>
      </c>
      <c r="C23" s="63" t="s">
        <v>42</v>
      </c>
      <c r="D23" s="63" t="s">
        <v>304</v>
      </c>
      <c r="E23" s="544">
        <v>855</v>
      </c>
      <c r="F23" s="434">
        <f t="shared" si="0"/>
        <v>1154.25</v>
      </c>
      <c r="G23" s="73"/>
      <c r="H23" s="66" t="s">
        <v>58</v>
      </c>
      <c r="I23" s="63" t="s">
        <v>265</v>
      </c>
      <c r="J23" s="63" t="s">
        <v>304</v>
      </c>
      <c r="K23" s="544">
        <v>1877</v>
      </c>
      <c r="L23" s="434">
        <f t="shared" si="1"/>
        <v>2533.9499999999998</v>
      </c>
      <c r="M23" s="53"/>
    </row>
    <row r="24" spans="2:13" ht="15.5" x14ac:dyDescent="0.35">
      <c r="B24" s="66" t="s">
        <v>64</v>
      </c>
      <c r="C24" s="63" t="s">
        <v>83</v>
      </c>
      <c r="D24" s="63" t="s">
        <v>304</v>
      </c>
      <c r="E24" s="544">
        <v>179</v>
      </c>
      <c r="F24" s="434">
        <f t="shared" si="0"/>
        <v>241.65</v>
      </c>
      <c r="G24" s="73"/>
      <c r="H24" s="66" t="s">
        <v>129</v>
      </c>
      <c r="I24" s="63" t="s">
        <v>265</v>
      </c>
      <c r="J24" s="63" t="s">
        <v>304</v>
      </c>
      <c r="K24" s="544">
        <v>2190</v>
      </c>
      <c r="L24" s="434">
        <f t="shared" si="1"/>
        <v>2956.5</v>
      </c>
      <c r="M24" s="53"/>
    </row>
    <row r="25" spans="2:13" ht="15.5" x14ac:dyDescent="0.35">
      <c r="B25" s="66" t="s">
        <v>82</v>
      </c>
      <c r="C25" s="63" t="s">
        <v>84</v>
      </c>
      <c r="D25" s="63" t="s">
        <v>304</v>
      </c>
      <c r="E25" s="544">
        <v>210</v>
      </c>
      <c r="F25" s="434">
        <f t="shared" si="0"/>
        <v>283.5</v>
      </c>
      <c r="G25" s="73"/>
      <c r="H25" s="66" t="s">
        <v>59</v>
      </c>
      <c r="I25" s="63" t="s">
        <v>266</v>
      </c>
      <c r="J25" s="63" t="s">
        <v>304</v>
      </c>
      <c r="K25" s="544">
        <v>2066</v>
      </c>
      <c r="L25" s="434">
        <f t="shared" si="1"/>
        <v>2789.1</v>
      </c>
      <c r="M25" s="53"/>
    </row>
    <row r="26" spans="2:13" ht="15.5" x14ac:dyDescent="0.35">
      <c r="B26" s="66" t="s">
        <v>17</v>
      </c>
      <c r="C26" s="63" t="s">
        <v>47</v>
      </c>
      <c r="D26" s="63" t="s">
        <v>304</v>
      </c>
      <c r="E26" s="544">
        <v>354</v>
      </c>
      <c r="F26" s="434">
        <f t="shared" si="0"/>
        <v>477.9</v>
      </c>
      <c r="G26" s="73"/>
      <c r="H26" s="66" t="s">
        <v>76</v>
      </c>
      <c r="I26" s="63" t="s">
        <v>266</v>
      </c>
      <c r="J26" s="63" t="s">
        <v>304</v>
      </c>
      <c r="K26" s="544">
        <v>2649</v>
      </c>
      <c r="L26" s="434">
        <f t="shared" si="1"/>
        <v>3576.15</v>
      </c>
      <c r="M26" s="53"/>
    </row>
    <row r="27" spans="2:13" ht="15.5" x14ac:dyDescent="0.35">
      <c r="B27" s="66" t="s">
        <v>18</v>
      </c>
      <c r="C27" s="63" t="s">
        <v>48</v>
      </c>
      <c r="D27" s="63" t="s">
        <v>304</v>
      </c>
      <c r="E27" s="544">
        <v>449</v>
      </c>
      <c r="F27" s="434">
        <f t="shared" si="0"/>
        <v>606.15</v>
      </c>
      <c r="G27" s="73"/>
      <c r="H27" s="66" t="s">
        <v>60</v>
      </c>
      <c r="I27" s="63" t="s">
        <v>69</v>
      </c>
      <c r="J27" s="63" t="s">
        <v>304</v>
      </c>
      <c r="K27" s="544">
        <v>702</v>
      </c>
      <c r="L27" s="434">
        <f t="shared" si="1"/>
        <v>947.7</v>
      </c>
      <c r="M27" s="53"/>
    </row>
    <row r="28" spans="2:13" ht="15.5" x14ac:dyDescent="0.35">
      <c r="B28" s="66" t="s">
        <v>19</v>
      </c>
      <c r="C28" s="63" t="s">
        <v>49</v>
      </c>
      <c r="D28" s="63" t="s">
        <v>304</v>
      </c>
      <c r="E28" s="544">
        <v>484</v>
      </c>
      <c r="F28" s="434">
        <f t="shared" si="0"/>
        <v>653.4</v>
      </c>
      <c r="G28" s="73"/>
      <c r="H28" s="66" t="s">
        <v>61</v>
      </c>
      <c r="I28" s="63" t="s">
        <v>70</v>
      </c>
      <c r="J28" s="63" t="s">
        <v>304</v>
      </c>
      <c r="K28" s="544">
        <v>744</v>
      </c>
      <c r="L28" s="434">
        <f t="shared" si="1"/>
        <v>1004.4</v>
      </c>
      <c r="M28" s="53"/>
    </row>
    <row r="29" spans="2:13" ht="15.5" x14ac:dyDescent="0.35">
      <c r="B29" s="66" t="s">
        <v>20</v>
      </c>
      <c r="C29" s="63" t="s">
        <v>50</v>
      </c>
      <c r="D29" s="63" t="s">
        <v>304</v>
      </c>
      <c r="E29" s="544">
        <v>515</v>
      </c>
      <c r="F29" s="434">
        <f t="shared" si="0"/>
        <v>695.25</v>
      </c>
      <c r="G29" s="73"/>
      <c r="H29" s="66" t="s">
        <v>62</v>
      </c>
      <c r="I29" s="63" t="s">
        <v>73</v>
      </c>
      <c r="J29" s="63" t="s">
        <v>304</v>
      </c>
      <c r="K29" s="544">
        <v>1222</v>
      </c>
      <c r="L29" s="434">
        <f t="shared" si="1"/>
        <v>1649.7</v>
      </c>
      <c r="M29" s="53"/>
    </row>
    <row r="30" spans="2:13" ht="15.5" x14ac:dyDescent="0.35">
      <c r="B30" s="66" t="s">
        <v>21</v>
      </c>
      <c r="C30" s="63" t="s">
        <v>51</v>
      </c>
      <c r="D30" s="63" t="s">
        <v>304</v>
      </c>
      <c r="E30" s="544">
        <v>530</v>
      </c>
      <c r="F30" s="434">
        <f t="shared" si="0"/>
        <v>715.5</v>
      </c>
      <c r="G30" s="73"/>
      <c r="H30" s="66" t="s">
        <v>63</v>
      </c>
      <c r="I30" s="63" t="s">
        <v>74</v>
      </c>
      <c r="J30" s="63" t="s">
        <v>304</v>
      </c>
      <c r="K30" s="544">
        <v>1325</v>
      </c>
      <c r="L30" s="434">
        <f t="shared" si="1"/>
        <v>1788.75</v>
      </c>
      <c r="M30" s="53"/>
    </row>
    <row r="31" spans="2:13" ht="15.5" x14ac:dyDescent="0.35">
      <c r="B31" s="66" t="s">
        <v>22</v>
      </c>
      <c r="C31" s="63" t="s">
        <v>52</v>
      </c>
      <c r="D31" s="63" t="s">
        <v>304</v>
      </c>
      <c r="E31" s="544">
        <v>622</v>
      </c>
      <c r="F31" s="434">
        <f t="shared" si="0"/>
        <v>839.7</v>
      </c>
      <c r="G31" s="73"/>
      <c r="H31" s="66" t="s">
        <v>130</v>
      </c>
      <c r="I31" s="63" t="s">
        <v>73</v>
      </c>
      <c r="J31" s="63" t="s">
        <v>304</v>
      </c>
      <c r="K31" s="544">
        <v>1637</v>
      </c>
      <c r="L31" s="434">
        <f t="shared" si="1"/>
        <v>2209.9499999999998</v>
      </c>
      <c r="M31" s="53"/>
    </row>
    <row r="32" spans="2:13" ht="15.5" x14ac:dyDescent="0.35">
      <c r="B32" s="66" t="s">
        <v>23</v>
      </c>
      <c r="C32" s="63" t="s">
        <v>52</v>
      </c>
      <c r="D32" s="63" t="s">
        <v>304</v>
      </c>
      <c r="E32" s="544">
        <v>622</v>
      </c>
      <c r="F32" s="434">
        <f t="shared" si="0"/>
        <v>839.7</v>
      </c>
      <c r="G32" s="73"/>
      <c r="H32" s="66" t="s">
        <v>131</v>
      </c>
      <c r="I32" s="63" t="s">
        <v>74</v>
      </c>
      <c r="J32" s="63" t="s">
        <v>304</v>
      </c>
      <c r="K32" s="544">
        <v>1778</v>
      </c>
      <c r="L32" s="434">
        <f t="shared" si="1"/>
        <v>2400.3000000000002</v>
      </c>
      <c r="M32" s="53"/>
    </row>
    <row r="33" spans="1:13" ht="15.5" x14ac:dyDescent="0.35">
      <c r="B33" s="66" t="s">
        <v>24</v>
      </c>
      <c r="C33" s="63" t="s">
        <v>53</v>
      </c>
      <c r="D33" s="63" t="s">
        <v>304</v>
      </c>
      <c r="E33" s="544">
        <v>674</v>
      </c>
      <c r="F33" s="434">
        <f t="shared" si="0"/>
        <v>909.9</v>
      </c>
      <c r="G33" s="73"/>
      <c r="H33" s="66" t="s">
        <v>64</v>
      </c>
      <c r="I33" s="63" t="s">
        <v>73</v>
      </c>
      <c r="J33" s="63" t="s">
        <v>304</v>
      </c>
      <c r="K33" s="544">
        <v>932</v>
      </c>
      <c r="L33" s="434">
        <f t="shared" si="1"/>
        <v>1258.2</v>
      </c>
      <c r="M33" s="53"/>
    </row>
    <row r="34" spans="1:13" ht="15.5" x14ac:dyDescent="0.35">
      <c r="B34" s="66" t="s">
        <v>25</v>
      </c>
      <c r="C34" s="63" t="s">
        <v>53</v>
      </c>
      <c r="D34" s="63" t="s">
        <v>304</v>
      </c>
      <c r="E34" s="544">
        <v>674</v>
      </c>
      <c r="F34" s="434">
        <f t="shared" si="0"/>
        <v>909.9</v>
      </c>
      <c r="G34" s="73"/>
      <c r="H34" s="66" t="s">
        <v>65</v>
      </c>
      <c r="I34" s="63" t="s">
        <v>74</v>
      </c>
      <c r="J34" s="63" t="s">
        <v>304</v>
      </c>
      <c r="K34" s="544">
        <v>979</v>
      </c>
      <c r="L34" s="434">
        <f t="shared" si="1"/>
        <v>1321.65</v>
      </c>
      <c r="M34" s="53"/>
    </row>
    <row r="35" spans="1:13" ht="15.5" x14ac:dyDescent="0.35">
      <c r="B35" s="66" t="s">
        <v>389</v>
      </c>
      <c r="C35" s="63" t="s">
        <v>569</v>
      </c>
      <c r="D35" s="63" t="s">
        <v>304</v>
      </c>
      <c r="E35" s="544">
        <v>612</v>
      </c>
      <c r="F35" s="434">
        <f t="shared" si="0"/>
        <v>826.2</v>
      </c>
      <c r="G35" s="73"/>
      <c r="H35" s="66" t="s">
        <v>66</v>
      </c>
      <c r="I35" s="63" t="s">
        <v>75</v>
      </c>
      <c r="J35" s="63" t="s">
        <v>304</v>
      </c>
      <c r="K35" s="544">
        <v>1093</v>
      </c>
      <c r="L35" s="434">
        <f t="shared" si="1"/>
        <v>1475.55</v>
      </c>
      <c r="M35" s="53"/>
    </row>
    <row r="36" spans="1:13" ht="15.5" x14ac:dyDescent="0.35">
      <c r="B36" s="66" t="s">
        <v>390</v>
      </c>
      <c r="C36" s="63" t="s">
        <v>570</v>
      </c>
      <c r="D36" s="63" t="s">
        <v>304</v>
      </c>
      <c r="E36" s="544">
        <v>741</v>
      </c>
      <c r="F36" s="434">
        <f t="shared" si="0"/>
        <v>1000.3499999999999</v>
      </c>
      <c r="G36" s="73"/>
      <c r="H36" s="66" t="s">
        <v>67</v>
      </c>
      <c r="I36" s="63" t="s">
        <v>267</v>
      </c>
      <c r="J36" s="63" t="s">
        <v>304</v>
      </c>
      <c r="K36" s="544">
        <v>928</v>
      </c>
      <c r="L36" s="434">
        <f t="shared" si="1"/>
        <v>1252.8</v>
      </c>
      <c r="M36" s="53"/>
    </row>
    <row r="37" spans="1:13" ht="15.5" x14ac:dyDescent="0.35">
      <c r="B37" s="66" t="s">
        <v>26</v>
      </c>
      <c r="C37" s="63" t="s">
        <v>54</v>
      </c>
      <c r="D37" s="63" t="s">
        <v>304</v>
      </c>
      <c r="E37" s="544">
        <v>424</v>
      </c>
      <c r="F37" s="434">
        <f t="shared" si="0"/>
        <v>572.4</v>
      </c>
      <c r="G37" s="73"/>
      <c r="H37" s="66" t="s">
        <v>68</v>
      </c>
      <c r="I37" s="63" t="s">
        <v>69</v>
      </c>
      <c r="J37" s="63" t="s">
        <v>304</v>
      </c>
      <c r="K37" s="543">
        <v>436</v>
      </c>
      <c r="L37" s="434">
        <f t="shared" si="1"/>
        <v>588.6</v>
      </c>
      <c r="M37" s="53"/>
    </row>
    <row r="38" spans="1:13" ht="15.5" x14ac:dyDescent="0.35">
      <c r="B38" s="66" t="s">
        <v>27</v>
      </c>
      <c r="C38" s="63" t="s">
        <v>55</v>
      </c>
      <c r="D38" s="63" t="s">
        <v>304</v>
      </c>
      <c r="E38" s="544">
        <v>533</v>
      </c>
      <c r="F38" s="434">
        <f t="shared" si="0"/>
        <v>719.55</v>
      </c>
      <c r="G38" s="73"/>
      <c r="H38" s="66" t="s">
        <v>132</v>
      </c>
      <c r="I38" s="74" t="s">
        <v>308</v>
      </c>
      <c r="J38" s="63" t="s">
        <v>304</v>
      </c>
      <c r="K38" s="577">
        <v>568</v>
      </c>
      <c r="L38" s="434">
        <f t="shared" si="1"/>
        <v>766.8</v>
      </c>
      <c r="M38" s="53"/>
    </row>
    <row r="39" spans="1:13" ht="16" thickBot="1" x14ac:dyDescent="0.4">
      <c r="B39" s="66" t="s">
        <v>28</v>
      </c>
      <c r="C39" s="63" t="s">
        <v>52</v>
      </c>
      <c r="D39" s="63" t="s">
        <v>304</v>
      </c>
      <c r="E39" s="544">
        <v>930</v>
      </c>
      <c r="F39" s="434">
        <f t="shared" si="0"/>
        <v>1255.5</v>
      </c>
      <c r="G39" s="73"/>
      <c r="H39" s="72" t="s">
        <v>85</v>
      </c>
      <c r="I39" s="64" t="s">
        <v>86</v>
      </c>
      <c r="J39" s="64" t="s">
        <v>304</v>
      </c>
      <c r="K39" s="549">
        <v>371</v>
      </c>
      <c r="L39" s="435">
        <f t="shared" si="1"/>
        <v>500.85</v>
      </c>
      <c r="M39" s="53"/>
    </row>
    <row r="40" spans="1:13" ht="15.5" x14ac:dyDescent="0.35">
      <c r="B40" s="66" t="s">
        <v>29</v>
      </c>
      <c r="C40" s="63" t="s">
        <v>48</v>
      </c>
      <c r="D40" s="63" t="s">
        <v>304</v>
      </c>
      <c r="E40" s="543">
        <v>285</v>
      </c>
      <c r="F40" s="434">
        <f t="shared" si="0"/>
        <v>384.75</v>
      </c>
      <c r="G40" s="73"/>
      <c r="H40" s="70"/>
      <c r="I40" s="70"/>
      <c r="J40" s="70"/>
      <c r="K40" s="70"/>
      <c r="L40" s="70"/>
    </row>
    <row r="41" spans="1:13" ht="15.5" x14ac:dyDescent="0.35">
      <c r="B41" s="66" t="s">
        <v>30</v>
      </c>
      <c r="C41" s="75" t="s">
        <v>309</v>
      </c>
      <c r="D41" s="63" t="s">
        <v>304</v>
      </c>
      <c r="E41" s="544">
        <v>361</v>
      </c>
      <c r="F41" s="434">
        <f t="shared" si="0"/>
        <v>487.35</v>
      </c>
      <c r="G41" s="73"/>
      <c r="H41" s="70"/>
      <c r="I41" s="70"/>
      <c r="J41" s="70"/>
      <c r="K41" s="70"/>
      <c r="L41" s="70"/>
    </row>
    <row r="42" spans="1:13" ht="15.5" x14ac:dyDescent="0.35">
      <c r="B42" s="114" t="s">
        <v>245</v>
      </c>
      <c r="C42" s="74" t="s">
        <v>52</v>
      </c>
      <c r="D42" s="74" t="s">
        <v>304</v>
      </c>
      <c r="E42" s="577">
        <v>1005</v>
      </c>
      <c r="F42" s="434">
        <f t="shared" si="0"/>
        <v>1356.75</v>
      </c>
      <c r="G42" s="73"/>
      <c r="H42" s="70"/>
      <c r="I42" s="70"/>
      <c r="J42" s="70"/>
      <c r="K42" s="70"/>
      <c r="L42" s="70"/>
    </row>
    <row r="43" spans="1:13" ht="15.5" x14ac:dyDescent="0.35">
      <c r="B43" s="114" t="s">
        <v>391</v>
      </c>
      <c r="C43" s="74" t="s">
        <v>52</v>
      </c>
      <c r="D43" s="74" t="s">
        <v>304</v>
      </c>
      <c r="E43" s="544">
        <v>980</v>
      </c>
      <c r="F43" s="434">
        <f t="shared" si="0"/>
        <v>1323</v>
      </c>
    </row>
    <row r="44" spans="1:13" ht="16" thickBot="1" x14ac:dyDescent="0.4">
      <c r="B44" s="72" t="s">
        <v>392</v>
      </c>
      <c r="C44" s="64" t="s">
        <v>53</v>
      </c>
      <c r="D44" s="64" t="s">
        <v>304</v>
      </c>
      <c r="E44" s="549">
        <v>1185</v>
      </c>
      <c r="F44" s="435">
        <f t="shared" si="0"/>
        <v>1599.75</v>
      </c>
    </row>
    <row r="45" spans="1:13" ht="12.65" customHeight="1" x14ac:dyDescent="0.35">
      <c r="G45" s="61"/>
      <c r="H45" s="61"/>
      <c r="I45" s="61"/>
      <c r="J45" s="61"/>
      <c r="K45" s="61"/>
      <c r="L45" s="397"/>
    </row>
    <row r="46" spans="1:13" ht="15.5" x14ac:dyDescent="0.35">
      <c r="A46" s="624" t="s">
        <v>310</v>
      </c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397"/>
    </row>
    <row r="47" spans="1:13" ht="29.4" customHeight="1" x14ac:dyDescent="0.35">
      <c r="A47" s="436" t="s">
        <v>302</v>
      </c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398"/>
    </row>
    <row r="49" spans="11:12" x14ac:dyDescent="0.35">
      <c r="K49" s="58">
        <v>1</v>
      </c>
      <c r="L49" s="58"/>
    </row>
  </sheetData>
  <sheetProtection password="CF7A" sheet="1" objects="1" scenarios="1"/>
  <mergeCells count="4">
    <mergeCell ref="A46:K46"/>
    <mergeCell ref="B2:K2"/>
    <mergeCell ref="B4:C4"/>
    <mergeCell ref="H4:I4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zoomScaleNormal="100" workbookViewId="0">
      <selection activeCell="I3" sqref="I3"/>
    </sheetView>
  </sheetViews>
  <sheetFormatPr defaultRowHeight="15.5" x14ac:dyDescent="0.35"/>
  <cols>
    <col min="1" max="1" width="28.36328125" style="1" customWidth="1"/>
    <col min="2" max="2" width="26.36328125" customWidth="1"/>
    <col min="3" max="3" width="11.6328125" hidden="1" customWidth="1"/>
    <col min="4" max="4" width="11.6328125" customWidth="1"/>
    <col min="5" max="5" width="6.453125" customWidth="1"/>
    <col min="6" max="6" width="34.36328125" customWidth="1"/>
    <col min="7" max="7" width="23.6328125" customWidth="1"/>
    <col min="8" max="8" width="12.36328125" hidden="1" customWidth="1"/>
    <col min="9" max="9" width="12.36328125" customWidth="1"/>
  </cols>
  <sheetData>
    <row r="1" spans="1:10" ht="11.25" customHeight="1" thickBot="1" x14ac:dyDescent="0.35"/>
    <row r="2" spans="1:10" ht="42" customHeight="1" thickBot="1" x14ac:dyDescent="0.75">
      <c r="A2" s="592" t="s">
        <v>214</v>
      </c>
      <c r="B2" s="593"/>
      <c r="C2" s="593"/>
      <c r="D2" s="593"/>
      <c r="E2" s="593"/>
      <c r="F2" s="593"/>
      <c r="G2" s="593"/>
      <c r="H2" s="594"/>
      <c r="I2" s="457">
        <v>35</v>
      </c>
    </row>
    <row r="3" spans="1:10" ht="17.25" customHeight="1" thickBot="1" x14ac:dyDescent="0.4">
      <c r="A3" s="7"/>
      <c r="B3" s="7"/>
      <c r="C3" s="7"/>
      <c r="D3" s="7"/>
      <c r="E3" s="7"/>
      <c r="F3" s="7"/>
      <c r="G3" s="632" t="s">
        <v>1169</v>
      </c>
      <c r="H3" s="632"/>
      <c r="I3" s="413"/>
    </row>
    <row r="4" spans="1:10" ht="20.25" customHeight="1" thickBot="1" x14ac:dyDescent="0.4">
      <c r="A4" s="86" t="s">
        <v>118</v>
      </c>
      <c r="B4" s="87"/>
      <c r="C4" s="414" t="s">
        <v>33</v>
      </c>
      <c r="D4" s="423" t="s">
        <v>33</v>
      </c>
      <c r="E4" s="70"/>
      <c r="F4" s="86" t="s">
        <v>118</v>
      </c>
      <c r="G4" s="87"/>
      <c r="H4" s="414" t="s">
        <v>33</v>
      </c>
      <c r="I4" s="423" t="s">
        <v>33</v>
      </c>
    </row>
    <row r="5" spans="1:10" ht="9.75" customHeight="1" x14ac:dyDescent="0.3">
      <c r="A5" s="76"/>
      <c r="B5" s="77"/>
      <c r="C5" s="420"/>
      <c r="D5" s="443"/>
      <c r="E5" s="70"/>
      <c r="F5" s="76"/>
      <c r="G5" s="77"/>
      <c r="H5" s="420"/>
      <c r="I5" s="443"/>
    </row>
    <row r="6" spans="1:10" ht="18.899999999999999" customHeight="1" x14ac:dyDescent="0.35">
      <c r="A6" s="78" t="s">
        <v>119</v>
      </c>
      <c r="B6" s="83" t="s">
        <v>1004</v>
      </c>
      <c r="C6" s="545">
        <v>605</v>
      </c>
      <c r="D6" s="444">
        <f>C6+(C6*I$2%)</f>
        <v>816.75</v>
      </c>
      <c r="E6" s="73"/>
      <c r="F6" s="79" t="s">
        <v>272</v>
      </c>
      <c r="G6" s="292" t="s">
        <v>1009</v>
      </c>
      <c r="H6" s="580">
        <v>436</v>
      </c>
      <c r="I6" s="446">
        <f>H6+(H6*I$2%)</f>
        <v>588.6</v>
      </c>
      <c r="J6" s="53"/>
    </row>
    <row r="7" spans="1:10" ht="18.899999999999999" customHeight="1" x14ac:dyDescent="0.35">
      <c r="A7" s="80" t="s">
        <v>230</v>
      </c>
      <c r="B7" s="84" t="s">
        <v>1005</v>
      </c>
      <c r="C7" s="544">
        <v>254</v>
      </c>
      <c r="D7" s="434">
        <f t="shared" ref="D7:D27" si="0">C7+(C7*I$2%)</f>
        <v>342.9</v>
      </c>
      <c r="E7" s="73"/>
      <c r="F7" s="80" t="s">
        <v>230</v>
      </c>
      <c r="G7" s="294" t="s">
        <v>273</v>
      </c>
      <c r="H7" s="559">
        <v>239</v>
      </c>
      <c r="I7" s="447">
        <f t="shared" ref="I7:I27" si="1">H7+(H7*I$2%)</f>
        <v>322.64999999999998</v>
      </c>
      <c r="J7" s="53"/>
    </row>
    <row r="8" spans="1:10" ht="18.899999999999999" customHeight="1" x14ac:dyDescent="0.35">
      <c r="A8" s="80" t="s">
        <v>231</v>
      </c>
      <c r="B8" s="84" t="s">
        <v>1006</v>
      </c>
      <c r="C8" s="544">
        <v>309</v>
      </c>
      <c r="D8" s="434">
        <f t="shared" si="0"/>
        <v>417.15</v>
      </c>
      <c r="E8" s="73"/>
      <c r="F8" s="80" t="s">
        <v>231</v>
      </c>
      <c r="G8" s="294" t="s">
        <v>274</v>
      </c>
      <c r="H8" s="559">
        <v>281</v>
      </c>
      <c r="I8" s="447">
        <f t="shared" si="1"/>
        <v>379.35</v>
      </c>
      <c r="J8" s="53"/>
    </row>
    <row r="9" spans="1:10" ht="18.899999999999999" customHeight="1" x14ac:dyDescent="0.35">
      <c r="A9" s="80" t="s">
        <v>270</v>
      </c>
      <c r="B9" s="84" t="s">
        <v>298</v>
      </c>
      <c r="C9" s="544">
        <v>1158</v>
      </c>
      <c r="D9" s="434">
        <f t="shared" si="0"/>
        <v>1563.3</v>
      </c>
      <c r="E9" s="73"/>
      <c r="F9" s="80" t="s">
        <v>270</v>
      </c>
      <c r="G9" s="294" t="s">
        <v>1010</v>
      </c>
      <c r="H9" s="559">
        <v>845</v>
      </c>
      <c r="I9" s="447">
        <f t="shared" si="1"/>
        <v>1140.75</v>
      </c>
      <c r="J9" s="53"/>
    </row>
    <row r="10" spans="1:10" ht="18.899999999999999" customHeight="1" x14ac:dyDescent="0.35">
      <c r="A10" s="80" t="s">
        <v>270</v>
      </c>
      <c r="B10" s="84" t="s">
        <v>271</v>
      </c>
      <c r="C10" s="544">
        <v>1206</v>
      </c>
      <c r="D10" s="434">
        <f t="shared" si="0"/>
        <v>1628.1</v>
      </c>
      <c r="E10" s="73"/>
      <c r="F10" s="80" t="s">
        <v>270</v>
      </c>
      <c r="G10" s="294" t="s">
        <v>275</v>
      </c>
      <c r="H10" s="559">
        <v>879</v>
      </c>
      <c r="I10" s="447">
        <f t="shared" si="1"/>
        <v>1186.6500000000001</v>
      </c>
      <c r="J10" s="53"/>
    </row>
    <row r="11" spans="1:10" ht="18.899999999999999" customHeight="1" x14ac:dyDescent="0.35">
      <c r="A11" s="80" t="s">
        <v>299</v>
      </c>
      <c r="B11" s="84" t="s">
        <v>296</v>
      </c>
      <c r="C11" s="544">
        <v>1533</v>
      </c>
      <c r="D11" s="434">
        <f t="shared" si="0"/>
        <v>2069.5500000000002</v>
      </c>
      <c r="E11" s="73"/>
      <c r="F11" s="80" t="s">
        <v>1011</v>
      </c>
      <c r="G11" s="294" t="s">
        <v>297</v>
      </c>
      <c r="H11" s="559">
        <v>1070</v>
      </c>
      <c r="I11" s="447">
        <f t="shared" si="1"/>
        <v>1444.5</v>
      </c>
      <c r="J11" s="53"/>
    </row>
    <row r="12" spans="1:10" ht="18.899999999999999" customHeight="1" x14ac:dyDescent="0.35">
      <c r="A12" s="80" t="s">
        <v>278</v>
      </c>
      <c r="B12" s="84" t="s">
        <v>276</v>
      </c>
      <c r="C12" s="544">
        <v>61</v>
      </c>
      <c r="D12" s="434">
        <f t="shared" si="0"/>
        <v>82.35</v>
      </c>
      <c r="E12" s="73"/>
      <c r="F12" s="80" t="s">
        <v>278</v>
      </c>
      <c r="G12" s="294" t="s">
        <v>277</v>
      </c>
      <c r="H12" s="558">
        <v>53</v>
      </c>
      <c r="I12" s="447">
        <f t="shared" si="1"/>
        <v>71.55</v>
      </c>
      <c r="J12" s="53"/>
    </row>
    <row r="13" spans="1:10" ht="18.899999999999999" customHeight="1" x14ac:dyDescent="0.35">
      <c r="A13" s="80" t="s">
        <v>279</v>
      </c>
      <c r="B13" s="84" t="s">
        <v>122</v>
      </c>
      <c r="C13" s="544">
        <v>74</v>
      </c>
      <c r="D13" s="434">
        <f t="shared" si="0"/>
        <v>99.9</v>
      </c>
      <c r="E13" s="73"/>
      <c r="F13" s="80" t="s">
        <v>279</v>
      </c>
      <c r="G13" s="294" t="s">
        <v>280</v>
      </c>
      <c r="H13" s="558">
        <v>61</v>
      </c>
      <c r="I13" s="447">
        <f t="shared" si="1"/>
        <v>82.35</v>
      </c>
      <c r="J13" s="53"/>
    </row>
    <row r="14" spans="1:10" ht="18.899999999999999" customHeight="1" x14ac:dyDescent="0.35">
      <c r="A14" s="80" t="s">
        <v>279</v>
      </c>
      <c r="B14" s="84" t="s">
        <v>123</v>
      </c>
      <c r="C14" s="544">
        <v>50</v>
      </c>
      <c r="D14" s="434">
        <f t="shared" si="0"/>
        <v>67.5</v>
      </c>
      <c r="E14" s="73"/>
      <c r="F14" s="80" t="s">
        <v>279</v>
      </c>
      <c r="G14" s="294" t="s">
        <v>281</v>
      </c>
      <c r="H14" s="558">
        <v>41</v>
      </c>
      <c r="I14" s="447">
        <f t="shared" si="1"/>
        <v>55.35</v>
      </c>
      <c r="J14" s="53"/>
    </row>
    <row r="15" spans="1:10" ht="18.899999999999999" customHeight="1" x14ac:dyDescent="0.35">
      <c r="A15" s="80" t="s">
        <v>124</v>
      </c>
      <c r="B15" s="84" t="s">
        <v>143</v>
      </c>
      <c r="C15" s="544">
        <v>394</v>
      </c>
      <c r="D15" s="434">
        <f t="shared" si="0"/>
        <v>531.9</v>
      </c>
      <c r="E15" s="73"/>
      <c r="F15" s="80" t="s">
        <v>120</v>
      </c>
      <c r="G15" s="294" t="s">
        <v>232</v>
      </c>
      <c r="H15" s="558">
        <v>63</v>
      </c>
      <c r="I15" s="447">
        <f t="shared" si="1"/>
        <v>85.05</v>
      </c>
      <c r="J15" s="53"/>
    </row>
    <row r="16" spans="1:10" ht="18.899999999999999" customHeight="1" x14ac:dyDescent="0.35">
      <c r="A16" s="80" t="s">
        <v>125</v>
      </c>
      <c r="B16" s="84" t="s">
        <v>143</v>
      </c>
      <c r="C16" s="544">
        <v>446</v>
      </c>
      <c r="D16" s="434">
        <f t="shared" si="0"/>
        <v>602.1</v>
      </c>
      <c r="E16" s="73"/>
      <c r="F16" s="80" t="s">
        <v>289</v>
      </c>
      <c r="G16" s="294" t="s">
        <v>233</v>
      </c>
      <c r="H16" s="558">
        <v>61</v>
      </c>
      <c r="I16" s="447">
        <f t="shared" si="1"/>
        <v>82.35</v>
      </c>
      <c r="J16" s="53"/>
    </row>
    <row r="17" spans="1:10" ht="18.899999999999999" customHeight="1" x14ac:dyDescent="0.35">
      <c r="A17" s="80" t="s">
        <v>283</v>
      </c>
      <c r="B17" s="84" t="s">
        <v>282</v>
      </c>
      <c r="C17" s="543">
        <v>770</v>
      </c>
      <c r="D17" s="434">
        <f t="shared" si="0"/>
        <v>1039.5</v>
      </c>
      <c r="E17" s="73"/>
      <c r="F17" s="80" t="s">
        <v>284</v>
      </c>
      <c r="G17" s="381" t="s">
        <v>285</v>
      </c>
      <c r="H17" s="558">
        <v>422</v>
      </c>
      <c r="I17" s="447">
        <f t="shared" si="1"/>
        <v>569.70000000000005</v>
      </c>
      <c r="J17" s="53"/>
    </row>
    <row r="18" spans="1:10" ht="18.899999999999999" customHeight="1" x14ac:dyDescent="0.35">
      <c r="A18" s="80" t="s">
        <v>126</v>
      </c>
      <c r="B18" s="84" t="s">
        <v>290</v>
      </c>
      <c r="C18" s="544">
        <v>55</v>
      </c>
      <c r="D18" s="434">
        <f t="shared" si="0"/>
        <v>74.25</v>
      </c>
      <c r="E18" s="73"/>
      <c r="F18" s="80" t="s">
        <v>471</v>
      </c>
      <c r="G18" s="294" t="s">
        <v>472</v>
      </c>
      <c r="H18" s="558">
        <v>130</v>
      </c>
      <c r="I18" s="447">
        <f t="shared" si="1"/>
        <v>175.5</v>
      </c>
      <c r="J18" s="53"/>
    </row>
    <row r="19" spans="1:10" ht="18.899999999999999" customHeight="1" x14ac:dyDescent="0.35">
      <c r="A19" s="80" t="s">
        <v>144</v>
      </c>
      <c r="B19" s="294" t="s">
        <v>286</v>
      </c>
      <c r="C19" s="558">
        <v>41</v>
      </c>
      <c r="D19" s="434">
        <f t="shared" si="0"/>
        <v>55.35</v>
      </c>
      <c r="E19" s="73"/>
      <c r="F19" s="80" t="s">
        <v>144</v>
      </c>
      <c r="G19" s="381" t="s">
        <v>285</v>
      </c>
      <c r="H19" s="558">
        <v>18</v>
      </c>
      <c r="I19" s="447">
        <f t="shared" si="1"/>
        <v>24.3</v>
      </c>
      <c r="J19" s="53"/>
    </row>
    <row r="20" spans="1:10" ht="18.899999999999999" customHeight="1" x14ac:dyDescent="0.35">
      <c r="A20" s="80" t="s">
        <v>235</v>
      </c>
      <c r="B20" s="294" t="s">
        <v>1007</v>
      </c>
      <c r="C20" s="559">
        <v>796</v>
      </c>
      <c r="D20" s="434">
        <f t="shared" si="0"/>
        <v>1074.5999999999999</v>
      </c>
      <c r="E20" s="73"/>
      <c r="F20" s="80" t="s">
        <v>121</v>
      </c>
      <c r="G20" s="294" t="s">
        <v>234</v>
      </c>
      <c r="H20" s="558">
        <v>61</v>
      </c>
      <c r="I20" s="447">
        <f t="shared" si="1"/>
        <v>82.35</v>
      </c>
      <c r="J20" s="53"/>
    </row>
    <row r="21" spans="1:10" ht="18.899999999999999" customHeight="1" x14ac:dyDescent="0.35">
      <c r="A21" s="80" t="s">
        <v>236</v>
      </c>
      <c r="B21" s="294" t="s">
        <v>1007</v>
      </c>
      <c r="C21" s="559">
        <v>296</v>
      </c>
      <c r="D21" s="434">
        <f t="shared" si="0"/>
        <v>399.6</v>
      </c>
      <c r="E21" s="73"/>
      <c r="F21" s="80" t="s">
        <v>1012</v>
      </c>
      <c r="G21" s="294" t="s">
        <v>1013</v>
      </c>
      <c r="H21" s="558">
        <v>3</v>
      </c>
      <c r="I21" s="447">
        <f t="shared" si="1"/>
        <v>4.05</v>
      </c>
      <c r="J21" s="53"/>
    </row>
    <row r="22" spans="1:10" ht="18.899999999999999" customHeight="1" x14ac:dyDescent="0.35">
      <c r="A22" s="80" t="s">
        <v>237</v>
      </c>
      <c r="B22" s="294" t="s">
        <v>1007</v>
      </c>
      <c r="C22" s="559">
        <v>333</v>
      </c>
      <c r="D22" s="434">
        <f t="shared" si="0"/>
        <v>449.55</v>
      </c>
      <c r="E22" s="73"/>
      <c r="F22" s="80" t="s">
        <v>1014</v>
      </c>
      <c r="G22" s="381" t="s">
        <v>1015</v>
      </c>
      <c r="H22" s="581">
        <v>3</v>
      </c>
      <c r="I22" s="447">
        <f t="shared" si="1"/>
        <v>4.05</v>
      </c>
      <c r="J22" s="53"/>
    </row>
    <row r="23" spans="1:10" ht="18.899999999999999" customHeight="1" x14ac:dyDescent="0.35">
      <c r="A23" s="380" t="s">
        <v>287</v>
      </c>
      <c r="B23" s="294" t="s">
        <v>1007</v>
      </c>
      <c r="C23" s="578">
        <v>209</v>
      </c>
      <c r="D23" s="434">
        <f t="shared" si="0"/>
        <v>282.14999999999998</v>
      </c>
      <c r="E23" s="73"/>
      <c r="F23" s="80" t="s">
        <v>1016</v>
      </c>
      <c r="G23" s="294" t="s">
        <v>311</v>
      </c>
      <c r="H23" s="558">
        <v>46</v>
      </c>
      <c r="I23" s="447">
        <f t="shared" si="1"/>
        <v>62.099999999999994</v>
      </c>
      <c r="J23" s="53"/>
    </row>
    <row r="24" spans="1:10" ht="18.899999999999999" customHeight="1" x14ac:dyDescent="0.35">
      <c r="A24" s="80" t="s">
        <v>235</v>
      </c>
      <c r="B24" s="294" t="s">
        <v>1008</v>
      </c>
      <c r="C24" s="559">
        <v>956</v>
      </c>
      <c r="D24" s="434">
        <f t="shared" si="0"/>
        <v>1290.5999999999999</v>
      </c>
      <c r="E24" s="73"/>
      <c r="F24" s="80" t="s">
        <v>235</v>
      </c>
      <c r="G24" s="294" t="s">
        <v>288</v>
      </c>
      <c r="H24" s="558">
        <v>247</v>
      </c>
      <c r="I24" s="447">
        <f t="shared" si="1"/>
        <v>333.45</v>
      </c>
      <c r="J24" s="53"/>
    </row>
    <row r="25" spans="1:10" ht="18.899999999999999" customHeight="1" x14ac:dyDescent="0.35">
      <c r="A25" s="80" t="s">
        <v>236</v>
      </c>
      <c r="B25" s="294" t="s">
        <v>1008</v>
      </c>
      <c r="C25" s="559">
        <v>355</v>
      </c>
      <c r="D25" s="434">
        <f t="shared" si="0"/>
        <v>479.25</v>
      </c>
      <c r="E25" s="73"/>
      <c r="F25" s="380" t="s">
        <v>236</v>
      </c>
      <c r="G25" s="296" t="s">
        <v>288</v>
      </c>
      <c r="H25" s="562">
        <v>128</v>
      </c>
      <c r="I25" s="447">
        <f t="shared" si="1"/>
        <v>172.8</v>
      </c>
      <c r="J25" s="53"/>
    </row>
    <row r="26" spans="1:10" ht="18.899999999999999" customHeight="1" x14ac:dyDescent="0.35">
      <c r="A26" s="80" t="s">
        <v>237</v>
      </c>
      <c r="B26" s="294" t="s">
        <v>1008</v>
      </c>
      <c r="C26" s="559">
        <v>399</v>
      </c>
      <c r="D26" s="434">
        <f t="shared" si="0"/>
        <v>538.65</v>
      </c>
      <c r="E26" s="73"/>
      <c r="F26" s="380" t="s">
        <v>237</v>
      </c>
      <c r="G26" s="294" t="s">
        <v>288</v>
      </c>
      <c r="H26" s="558">
        <v>128</v>
      </c>
      <c r="I26" s="447">
        <f t="shared" si="1"/>
        <v>172.8</v>
      </c>
      <c r="J26" s="53"/>
    </row>
    <row r="27" spans="1:10" ht="18.899999999999999" customHeight="1" thickBot="1" x14ac:dyDescent="0.4">
      <c r="A27" s="81" t="s">
        <v>287</v>
      </c>
      <c r="B27" s="303" t="s">
        <v>1008</v>
      </c>
      <c r="C27" s="579">
        <v>251</v>
      </c>
      <c r="D27" s="435">
        <f t="shared" si="0"/>
        <v>338.85</v>
      </c>
      <c r="E27" s="73"/>
      <c r="F27" s="81" t="s">
        <v>1017</v>
      </c>
      <c r="G27" s="303" t="s">
        <v>288</v>
      </c>
      <c r="H27" s="563">
        <v>128</v>
      </c>
      <c r="I27" s="448">
        <f t="shared" si="1"/>
        <v>172.8</v>
      </c>
      <c r="J27" s="53"/>
    </row>
    <row r="28" spans="1:10" ht="18.75" customHeight="1" x14ac:dyDescent="0.35">
      <c r="A28" s="82" t="s">
        <v>300</v>
      </c>
      <c r="B28" s="70"/>
      <c r="C28" s="70"/>
      <c r="D28" s="70"/>
      <c r="E28" s="70"/>
      <c r="F28" s="70"/>
      <c r="G28" s="70"/>
      <c r="H28" s="70"/>
      <c r="I28" s="70"/>
    </row>
    <row r="29" spans="1:10" x14ac:dyDescent="0.35">
      <c r="H29" s="58">
        <v>1</v>
      </c>
      <c r="I29" s="58"/>
    </row>
    <row r="30" spans="1:10" ht="21.9" customHeight="1" thickBot="1" x14ac:dyDescent="0.4"/>
    <row r="31" spans="1:10" ht="34.25" customHeight="1" thickBot="1" x14ac:dyDescent="0.4">
      <c r="A31" s="382" t="s">
        <v>1018</v>
      </c>
      <c r="B31" s="383"/>
      <c r="C31" s="383"/>
      <c r="D31" s="383"/>
      <c r="E31" s="383"/>
      <c r="F31" s="383"/>
      <c r="G31" s="383"/>
      <c r="H31" s="383"/>
      <c r="I31" s="457">
        <v>0</v>
      </c>
    </row>
    <row r="32" spans="1:10" ht="19.75" customHeight="1" thickBot="1" x14ac:dyDescent="1.35">
      <c r="A32" s="376"/>
      <c r="B32" s="377"/>
      <c r="C32" s="377"/>
      <c r="D32" s="378"/>
      <c r="E32" s="378"/>
      <c r="F32" s="377"/>
      <c r="G32" s="633" t="s">
        <v>1169</v>
      </c>
      <c r="H32" s="633"/>
      <c r="I32" s="565"/>
    </row>
    <row r="33" spans="1:9" ht="24" customHeight="1" thickBot="1" x14ac:dyDescent="0.4">
      <c r="A33" s="86" t="s">
        <v>407</v>
      </c>
      <c r="B33" s="87"/>
      <c r="C33" s="88" t="s">
        <v>33</v>
      </c>
      <c r="D33" s="423" t="s">
        <v>33</v>
      </c>
      <c r="E33" s="70"/>
      <c r="F33" s="86" t="s">
        <v>407</v>
      </c>
      <c r="G33" s="87"/>
      <c r="H33" s="414" t="s">
        <v>33</v>
      </c>
      <c r="I33" s="423" t="s">
        <v>33</v>
      </c>
    </row>
    <row r="34" spans="1:9" ht="12.65" customHeight="1" x14ac:dyDescent="0.35">
      <c r="A34" s="9"/>
      <c r="B34" s="379"/>
      <c r="C34" s="547"/>
      <c r="D34" s="452"/>
      <c r="F34" s="9"/>
      <c r="G34" s="379"/>
      <c r="H34" s="415"/>
      <c r="I34" s="452"/>
    </row>
    <row r="35" spans="1:9" ht="25.25" customHeight="1" x14ac:dyDescent="0.5">
      <c r="A35" s="359" t="s">
        <v>473</v>
      </c>
      <c r="B35" s="386" t="s">
        <v>502</v>
      </c>
      <c r="C35" s="557">
        <v>160</v>
      </c>
      <c r="D35" s="453">
        <f>C35+(C35*I$31%)</f>
        <v>160</v>
      </c>
      <c r="E35" s="53"/>
      <c r="F35" s="384" t="s">
        <v>473</v>
      </c>
      <c r="G35" s="388" t="s">
        <v>990</v>
      </c>
      <c r="H35" s="450">
        <v>60</v>
      </c>
      <c r="I35" s="446">
        <v>60</v>
      </c>
    </row>
    <row r="36" spans="1:9" ht="21" x14ac:dyDescent="0.5">
      <c r="A36" s="359" t="s">
        <v>473</v>
      </c>
      <c r="B36" s="386" t="s">
        <v>991</v>
      </c>
      <c r="C36" s="557">
        <v>75</v>
      </c>
      <c r="D36" s="454">
        <f t="shared" ref="D36:D48" si="2">C36+(C36*I$31%)</f>
        <v>75</v>
      </c>
      <c r="E36" s="53"/>
      <c r="F36" s="359" t="s">
        <v>473</v>
      </c>
      <c r="G36" s="388" t="s">
        <v>551</v>
      </c>
      <c r="H36" s="449">
        <v>100</v>
      </c>
      <c r="I36" s="447">
        <f t="shared" ref="I36:I48" si="3">H36+(H36*I$31%)</f>
        <v>100</v>
      </c>
    </row>
    <row r="37" spans="1:9" ht="21" x14ac:dyDescent="0.5">
      <c r="A37" s="350" t="s">
        <v>473</v>
      </c>
      <c r="B37" s="387" t="s">
        <v>395</v>
      </c>
      <c r="C37" s="558">
        <v>135</v>
      </c>
      <c r="D37" s="454">
        <f t="shared" si="2"/>
        <v>135</v>
      </c>
      <c r="E37" s="53"/>
      <c r="F37" s="385" t="s">
        <v>473</v>
      </c>
      <c r="G37" s="387" t="s">
        <v>992</v>
      </c>
      <c r="H37" s="439">
        <v>50</v>
      </c>
      <c r="I37" s="447">
        <f t="shared" si="3"/>
        <v>50</v>
      </c>
    </row>
    <row r="38" spans="1:9" ht="21" x14ac:dyDescent="0.5">
      <c r="A38" s="359" t="s">
        <v>473</v>
      </c>
      <c r="B38" s="388" t="s">
        <v>520</v>
      </c>
      <c r="C38" s="557">
        <v>125</v>
      </c>
      <c r="D38" s="454">
        <f t="shared" si="2"/>
        <v>125</v>
      </c>
      <c r="E38" s="53"/>
      <c r="F38" s="350" t="s">
        <v>473</v>
      </c>
      <c r="G38" s="387" t="s">
        <v>993</v>
      </c>
      <c r="H38" s="438">
        <v>60</v>
      </c>
      <c r="I38" s="447">
        <f t="shared" si="3"/>
        <v>60</v>
      </c>
    </row>
    <row r="39" spans="1:9" ht="21" x14ac:dyDescent="0.5">
      <c r="A39" s="350" t="s">
        <v>473</v>
      </c>
      <c r="B39" s="387" t="s">
        <v>994</v>
      </c>
      <c r="C39" s="558">
        <v>15</v>
      </c>
      <c r="D39" s="454">
        <f t="shared" si="2"/>
        <v>15</v>
      </c>
      <c r="E39" s="53"/>
      <c r="F39" s="359" t="s">
        <v>473</v>
      </c>
      <c r="G39" s="390" t="s">
        <v>995</v>
      </c>
      <c r="H39" s="445">
        <v>30</v>
      </c>
      <c r="I39" s="447">
        <f t="shared" si="3"/>
        <v>30</v>
      </c>
    </row>
    <row r="40" spans="1:9" ht="21" x14ac:dyDescent="0.5">
      <c r="A40" s="350" t="s">
        <v>473</v>
      </c>
      <c r="B40" s="387" t="s">
        <v>532</v>
      </c>
      <c r="C40" s="558">
        <v>125</v>
      </c>
      <c r="D40" s="454">
        <f t="shared" si="2"/>
        <v>125</v>
      </c>
      <c r="E40" s="53"/>
      <c r="F40" s="385" t="s">
        <v>473</v>
      </c>
      <c r="G40" s="387" t="s">
        <v>561</v>
      </c>
      <c r="H40" s="439">
        <v>70</v>
      </c>
      <c r="I40" s="447">
        <f t="shared" si="3"/>
        <v>70</v>
      </c>
    </row>
    <row r="41" spans="1:9" ht="21" x14ac:dyDescent="0.5">
      <c r="A41" s="350" t="s">
        <v>473</v>
      </c>
      <c r="B41" s="387" t="s">
        <v>996</v>
      </c>
      <c r="C41" s="558">
        <v>95</v>
      </c>
      <c r="D41" s="454">
        <f t="shared" si="2"/>
        <v>95</v>
      </c>
      <c r="E41" s="53"/>
      <c r="F41" s="350" t="s">
        <v>473</v>
      </c>
      <c r="G41" s="387" t="s">
        <v>563</v>
      </c>
      <c r="H41" s="439">
        <v>30</v>
      </c>
      <c r="I41" s="447">
        <f t="shared" si="3"/>
        <v>30</v>
      </c>
    </row>
    <row r="42" spans="1:9" ht="21" x14ac:dyDescent="0.5">
      <c r="A42" s="350" t="s">
        <v>473</v>
      </c>
      <c r="B42" s="387" t="s">
        <v>997</v>
      </c>
      <c r="C42" s="558">
        <v>15</v>
      </c>
      <c r="D42" s="454">
        <f t="shared" si="2"/>
        <v>15</v>
      </c>
      <c r="E42" s="53"/>
      <c r="F42" s="350" t="s">
        <v>473</v>
      </c>
      <c r="G42" s="387" t="s">
        <v>998</v>
      </c>
      <c r="H42" s="439">
        <v>30</v>
      </c>
      <c r="I42" s="447">
        <f t="shared" si="3"/>
        <v>30</v>
      </c>
    </row>
    <row r="43" spans="1:9" ht="21" x14ac:dyDescent="0.5">
      <c r="A43" s="350" t="s">
        <v>473</v>
      </c>
      <c r="B43" s="387" t="s">
        <v>999</v>
      </c>
      <c r="C43" s="559">
        <v>100</v>
      </c>
      <c r="D43" s="454">
        <f t="shared" si="2"/>
        <v>100</v>
      </c>
      <c r="E43" s="53"/>
      <c r="F43" s="350" t="s">
        <v>473</v>
      </c>
      <c r="G43" s="387" t="s">
        <v>446</v>
      </c>
      <c r="H43" s="439">
        <v>120</v>
      </c>
      <c r="I43" s="447">
        <f t="shared" si="3"/>
        <v>120</v>
      </c>
    </row>
    <row r="44" spans="1:9" ht="21" x14ac:dyDescent="0.5">
      <c r="A44" s="359" t="s">
        <v>1000</v>
      </c>
      <c r="B44" s="388" t="s">
        <v>571</v>
      </c>
      <c r="C44" s="560">
        <v>90</v>
      </c>
      <c r="D44" s="454">
        <f t="shared" si="2"/>
        <v>90</v>
      </c>
      <c r="E44" s="53"/>
      <c r="F44" s="350" t="s">
        <v>473</v>
      </c>
      <c r="G44" s="387" t="s">
        <v>1001</v>
      </c>
      <c r="H44" s="439">
        <v>50</v>
      </c>
      <c r="I44" s="447">
        <f t="shared" si="3"/>
        <v>50</v>
      </c>
    </row>
    <row r="45" spans="1:9" ht="21" x14ac:dyDescent="0.5">
      <c r="A45" s="359" t="s">
        <v>1000</v>
      </c>
      <c r="B45" s="388" t="s">
        <v>579</v>
      </c>
      <c r="C45" s="560">
        <v>90</v>
      </c>
      <c r="D45" s="454">
        <f t="shared" si="2"/>
        <v>90</v>
      </c>
      <c r="F45" s="350" t="s">
        <v>473</v>
      </c>
      <c r="G45" s="387" t="s">
        <v>1002</v>
      </c>
      <c r="H45" s="439">
        <v>50</v>
      </c>
      <c r="I45" s="447">
        <f t="shared" si="3"/>
        <v>50</v>
      </c>
    </row>
    <row r="46" spans="1:9" ht="21" x14ac:dyDescent="0.5">
      <c r="A46" s="359" t="s">
        <v>1000</v>
      </c>
      <c r="B46" s="388" t="s">
        <v>480</v>
      </c>
      <c r="C46" s="557">
        <v>90</v>
      </c>
      <c r="D46" s="454">
        <f t="shared" si="2"/>
        <v>90</v>
      </c>
      <c r="F46" s="350" t="s">
        <v>473</v>
      </c>
      <c r="G46" s="387" t="s">
        <v>1003</v>
      </c>
      <c r="H46" s="439">
        <v>50</v>
      </c>
      <c r="I46" s="447">
        <f t="shared" si="3"/>
        <v>50</v>
      </c>
    </row>
    <row r="47" spans="1:9" ht="21" x14ac:dyDescent="0.5">
      <c r="A47" s="361" t="s">
        <v>1000</v>
      </c>
      <c r="B47" s="561" t="s">
        <v>481</v>
      </c>
      <c r="C47" s="562">
        <v>90</v>
      </c>
      <c r="D47" s="564">
        <f t="shared" si="2"/>
        <v>90</v>
      </c>
      <c r="F47" s="361" t="s">
        <v>1000</v>
      </c>
      <c r="G47" s="561" t="s">
        <v>1082</v>
      </c>
      <c r="H47" s="440">
        <v>90</v>
      </c>
      <c r="I47" s="447">
        <f t="shared" si="3"/>
        <v>90</v>
      </c>
    </row>
    <row r="48" spans="1:9" ht="21.5" thickBot="1" x14ac:dyDescent="0.55000000000000004">
      <c r="A48" s="352" t="s">
        <v>1000</v>
      </c>
      <c r="B48" s="389" t="s">
        <v>1081</v>
      </c>
      <c r="C48" s="563">
        <v>45</v>
      </c>
      <c r="D48" s="455">
        <f t="shared" si="2"/>
        <v>45</v>
      </c>
      <c r="F48" s="352" t="s">
        <v>1000</v>
      </c>
      <c r="G48" s="389" t="s">
        <v>1083</v>
      </c>
      <c r="H48" s="441">
        <v>90</v>
      </c>
      <c r="I48" s="448">
        <f t="shared" si="3"/>
        <v>90</v>
      </c>
    </row>
  </sheetData>
  <sheetProtection password="CF7A" sheet="1" objects="1" scenarios="1"/>
  <mergeCells count="3">
    <mergeCell ref="A2:H2"/>
    <mergeCell ref="G3:H3"/>
    <mergeCell ref="G32:H32"/>
  </mergeCells>
  <pageMargins left="0.23622047244094491" right="3.937007874015748E-2" top="0.35433070866141736" bottom="0.35433070866141736" header="0.31496062992125984" footer="0.31496062992125984"/>
  <pageSetup paperSize="9" scale="9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opLeftCell="A22" zoomScaleNormal="100" workbookViewId="0">
      <selection activeCell="I29" sqref="I29"/>
    </sheetView>
  </sheetViews>
  <sheetFormatPr defaultRowHeight="15.5" x14ac:dyDescent="0.35"/>
  <cols>
    <col min="1" max="1" width="10.90625" style="1" customWidth="1"/>
    <col min="2" max="2" width="17" customWidth="1"/>
    <col min="3" max="3" width="14" style="2" customWidth="1"/>
    <col min="4" max="4" width="17.90625" customWidth="1"/>
    <col min="5" max="5" width="13.54296875" customWidth="1"/>
    <col min="6" max="6" width="6.453125" customWidth="1"/>
    <col min="7" max="7" width="11.1796875" customWidth="1"/>
    <col min="8" max="8" width="16.90625" customWidth="1"/>
    <col min="9" max="9" width="14.54296875" customWidth="1"/>
    <col min="10" max="10" width="18" customWidth="1"/>
    <col min="11" max="11" width="13.08984375" customWidth="1"/>
  </cols>
  <sheetData>
    <row r="1" spans="1:11" ht="16.5" customHeight="1" thickBot="1" x14ac:dyDescent="0.35">
      <c r="K1" s="60">
        <v>1</v>
      </c>
    </row>
    <row r="2" spans="1:11" ht="35.25" customHeight="1" thickBot="1" x14ac:dyDescent="0.4">
      <c r="A2" s="634" t="s">
        <v>598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18" customHeight="1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2" t="s">
        <v>1169</v>
      </c>
      <c r="K3" s="632"/>
    </row>
    <row r="4" spans="1:11" ht="17.399999999999999" customHeight="1" thickBot="1" x14ac:dyDescent="0.4">
      <c r="A4" s="251" t="s">
        <v>31</v>
      </c>
      <c r="B4" s="252"/>
      <c r="C4" s="253" t="s">
        <v>32</v>
      </c>
      <c r="D4" s="252"/>
      <c r="E4" s="254" t="s">
        <v>33</v>
      </c>
      <c r="F4" s="186"/>
      <c r="G4" s="251" t="s">
        <v>31</v>
      </c>
      <c r="H4" s="252"/>
      <c r="I4" s="253" t="s">
        <v>32</v>
      </c>
      <c r="J4" s="252"/>
      <c r="K4" s="254" t="s">
        <v>33</v>
      </c>
    </row>
    <row r="5" spans="1:11" ht="20.399999999999999" customHeight="1" x14ac:dyDescent="0.35">
      <c r="A5" s="65" t="s">
        <v>0</v>
      </c>
      <c r="B5" s="120" t="s">
        <v>229</v>
      </c>
      <c r="C5" s="112" t="s">
        <v>313</v>
      </c>
      <c r="D5" s="83" t="s">
        <v>518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84" t="s">
        <v>518</v>
      </c>
      <c r="K5" s="459">
        <f>'Корпуса Luxe'!F25+'Фасади Amore Classic (патина)'!E22</f>
        <v>456.5</v>
      </c>
    </row>
    <row r="6" spans="1:11" ht="18" customHeight="1" x14ac:dyDescent="0.35">
      <c r="A6" s="66" t="s">
        <v>1</v>
      </c>
      <c r="B6" s="113" t="s">
        <v>6</v>
      </c>
      <c r="C6" s="63" t="s">
        <v>315</v>
      </c>
      <c r="D6" s="84" t="s">
        <v>518</v>
      </c>
      <c r="E6" s="459">
        <f>'Корпуса Luxe'!F6+'Фасади Amore Classic (патина)'!E14</f>
        <v>1487.65</v>
      </c>
      <c r="G6" s="66" t="s">
        <v>17</v>
      </c>
      <c r="H6" s="113" t="s">
        <v>229</v>
      </c>
      <c r="I6" s="63" t="s">
        <v>321</v>
      </c>
      <c r="J6" s="84" t="s">
        <v>518</v>
      </c>
      <c r="K6" s="459">
        <f>'Корпуса Luxe'!F26</f>
        <v>477.9</v>
      </c>
    </row>
    <row r="7" spans="1:11" ht="18" customHeight="1" x14ac:dyDescent="0.35">
      <c r="A7" s="66" t="s">
        <v>2</v>
      </c>
      <c r="B7" s="113" t="s">
        <v>6</v>
      </c>
      <c r="C7" s="63" t="s">
        <v>317</v>
      </c>
      <c r="D7" s="84" t="s">
        <v>518</v>
      </c>
      <c r="E7" s="459">
        <f>'Корпуса Luxe'!F7+'Фасади Amore Classic (патина)'!E17</f>
        <v>1848.2</v>
      </c>
      <c r="G7" s="66" t="s">
        <v>18</v>
      </c>
      <c r="H7" s="113" t="s">
        <v>6</v>
      </c>
      <c r="I7" s="63" t="s">
        <v>323</v>
      </c>
      <c r="J7" s="84" t="s">
        <v>518</v>
      </c>
      <c r="K7" s="459">
        <f>'Корпуса Luxe'!F27+'Фасади Amore Classic (патина)'!E15</f>
        <v>1818.15</v>
      </c>
    </row>
    <row r="8" spans="1:11" ht="18" customHeight="1" x14ac:dyDescent="0.35">
      <c r="A8" s="66" t="s">
        <v>2</v>
      </c>
      <c r="B8" s="113" t="s">
        <v>582</v>
      </c>
      <c r="C8" s="63" t="s">
        <v>317</v>
      </c>
      <c r="D8" s="84" t="s">
        <v>518</v>
      </c>
      <c r="E8" s="459">
        <f>'Корпуса Luxe'!F7+'Фасади Amore Classic (патина)'!E30</f>
        <v>2028.2</v>
      </c>
      <c r="G8" s="66" t="s">
        <v>19</v>
      </c>
      <c r="H8" s="113" t="s">
        <v>6</v>
      </c>
      <c r="I8" s="63" t="s">
        <v>324</v>
      </c>
      <c r="J8" s="84" t="s">
        <v>518</v>
      </c>
      <c r="K8" s="459">
        <f>'Корпуса Luxe'!F28+'Фасади Amore Classic (патина)'!E18</f>
        <v>2270.4</v>
      </c>
    </row>
    <row r="9" spans="1:11" ht="18" customHeight="1" x14ac:dyDescent="0.35">
      <c r="A9" s="66" t="s">
        <v>2</v>
      </c>
      <c r="B9" s="113" t="s">
        <v>583</v>
      </c>
      <c r="C9" s="63" t="s">
        <v>317</v>
      </c>
      <c r="D9" s="84" t="s">
        <v>518</v>
      </c>
      <c r="E9" s="459">
        <f>'Корпуса Luxe'!F7+'Фасади Amore Classic (патина)'!J30</f>
        <v>2222.1999999999998</v>
      </c>
      <c r="G9" s="66" t="s">
        <v>19</v>
      </c>
      <c r="H9" s="113" t="s">
        <v>584</v>
      </c>
      <c r="I9" s="63" t="s">
        <v>324</v>
      </c>
      <c r="J9" s="84" t="s">
        <v>518</v>
      </c>
      <c r="K9" s="459">
        <f>'Корпуса Luxe'!F28+'Фасади Amore Classic (патина)'!E31</f>
        <v>2499.4</v>
      </c>
    </row>
    <row r="10" spans="1:11" ht="18" customHeight="1" x14ac:dyDescent="0.35">
      <c r="A10" s="66" t="s">
        <v>3</v>
      </c>
      <c r="B10" s="113" t="s">
        <v>6</v>
      </c>
      <c r="C10" s="63" t="s">
        <v>320</v>
      </c>
      <c r="D10" s="84" t="s">
        <v>518</v>
      </c>
      <c r="E10" s="459">
        <f>'Корпуса Luxe'!F8+'Фасади Amore Classic (патина)'!E19</f>
        <v>2039.95</v>
      </c>
      <c r="G10" s="66" t="s">
        <v>19</v>
      </c>
      <c r="H10" s="113" t="s">
        <v>585</v>
      </c>
      <c r="I10" s="63" t="s">
        <v>324</v>
      </c>
      <c r="J10" s="84" t="s">
        <v>518</v>
      </c>
      <c r="K10" s="459">
        <f>'Корпуса Luxe'!F28+'Фасади Amore Classic (патина)'!J31</f>
        <v>2747.4</v>
      </c>
    </row>
    <row r="11" spans="1:11" ht="18" customHeight="1" x14ac:dyDescent="0.35">
      <c r="A11" s="66" t="s">
        <v>4</v>
      </c>
      <c r="B11" s="113" t="s">
        <v>6</v>
      </c>
      <c r="C11" s="63" t="s">
        <v>322</v>
      </c>
      <c r="D11" s="84" t="s">
        <v>518</v>
      </c>
      <c r="E11" s="459">
        <f>'Корпуса Luxe'!F9+'Фасади Amore Classic (патина)'!E25</f>
        <v>2213.5</v>
      </c>
      <c r="G11" s="66" t="s">
        <v>20</v>
      </c>
      <c r="H11" s="113" t="s">
        <v>6</v>
      </c>
      <c r="I11" s="63" t="s">
        <v>325</v>
      </c>
      <c r="J11" s="84" t="s">
        <v>518</v>
      </c>
      <c r="K11" s="459">
        <f>'Корпуса Luxe'!F29+'Фасади Amore Classic (патина)'!E20</f>
        <v>2513.25</v>
      </c>
    </row>
    <row r="12" spans="1:11" ht="18" customHeight="1" x14ac:dyDescent="0.35">
      <c r="A12" s="66" t="s">
        <v>5</v>
      </c>
      <c r="B12" s="113" t="s">
        <v>6</v>
      </c>
      <c r="C12" s="63" t="s">
        <v>314</v>
      </c>
      <c r="D12" s="84" t="s">
        <v>518</v>
      </c>
      <c r="E12" s="459">
        <f>'Корпуса Luxe'!F10+'Фасади Amore Classic (патина)'!E14+'Фасади Amore Classic (патина)'!E14</f>
        <v>2660.75</v>
      </c>
      <c r="G12" s="66" t="s">
        <v>21</v>
      </c>
      <c r="H12" s="113" t="s">
        <v>6</v>
      </c>
      <c r="I12" s="63" t="s">
        <v>326</v>
      </c>
      <c r="J12" s="84" t="s">
        <v>518</v>
      </c>
      <c r="K12" s="459">
        <f>'Корпуса Luxe'!F30+'Фасади Amore Classic (патина)'!E26</f>
        <v>2735.5</v>
      </c>
    </row>
    <row r="13" spans="1:11" ht="18" customHeight="1" x14ac:dyDescent="0.35">
      <c r="A13" s="66" t="s">
        <v>7</v>
      </c>
      <c r="B13" s="113" t="s">
        <v>226</v>
      </c>
      <c r="C13" s="63" t="s">
        <v>314</v>
      </c>
      <c r="D13" s="84" t="s">
        <v>518</v>
      </c>
      <c r="E13" s="459">
        <f>'Корпуса Luxe'!F11+'Фасади Amore Classic (патина)'!E14+'Фасади Amore Classic (патина)'!E14+Фурнітура!D15</f>
        <v>3192.65</v>
      </c>
      <c r="G13" s="66" t="s">
        <v>22</v>
      </c>
      <c r="H13" s="113" t="s">
        <v>6</v>
      </c>
      <c r="I13" s="63" t="s">
        <v>327</v>
      </c>
      <c r="J13" s="84" t="s">
        <v>518</v>
      </c>
      <c r="K13" s="459">
        <f>'Корпуса Luxe'!F31+'Фасади Amore Classic (патина)'!E15+'Фасади Amore Classic (патина)'!E15</f>
        <v>3263.7</v>
      </c>
    </row>
    <row r="14" spans="1:11" ht="18" customHeight="1" x14ac:dyDescent="0.35">
      <c r="A14" s="66" t="s">
        <v>8</v>
      </c>
      <c r="B14" s="113" t="s">
        <v>6</v>
      </c>
      <c r="C14" s="63" t="s">
        <v>316</v>
      </c>
      <c r="D14" s="84" t="s">
        <v>518</v>
      </c>
      <c r="E14" s="459">
        <f>'Корпуса Luxe'!F12+'Фасади Amore Classic (патина)'!E17+'Фасади Amore Classic (патина)'!E17</f>
        <v>3349.45</v>
      </c>
      <c r="G14" s="66" t="s">
        <v>23</v>
      </c>
      <c r="H14" s="113" t="s">
        <v>226</v>
      </c>
      <c r="I14" s="63" t="s">
        <v>327</v>
      </c>
      <c r="J14" s="84" t="s">
        <v>518</v>
      </c>
      <c r="K14" s="459">
        <f>'Корпуса Luxe'!F32+'Фасади Amore Classic (патина)'!E15+'Фасади Amore Classic (патина)'!E15+Фурнітура!D15</f>
        <v>3795.6</v>
      </c>
    </row>
    <row r="15" spans="1:11" ht="18" customHeight="1" x14ac:dyDescent="0.35">
      <c r="A15" s="66" t="s">
        <v>8</v>
      </c>
      <c r="B15" s="113" t="s">
        <v>584</v>
      </c>
      <c r="C15" s="63" t="s">
        <v>316</v>
      </c>
      <c r="D15" s="84" t="s">
        <v>518</v>
      </c>
      <c r="E15" s="459">
        <f>'Корпуса Luxe'!F12+'Фасади Amore Classic (патина)'!E30+'Фасади Amore Classic (патина)'!E30</f>
        <v>3709.45</v>
      </c>
      <c r="G15" s="66" t="s">
        <v>24</v>
      </c>
      <c r="H15" s="113" t="s">
        <v>6</v>
      </c>
      <c r="I15" s="63" t="s">
        <v>329</v>
      </c>
      <c r="J15" s="84" t="s">
        <v>518</v>
      </c>
      <c r="K15" s="459">
        <f>'Корпуса Luxe'!F33+'Фасади Amore Classic (патина)'!E18+'Фасади Amore Classic (патина)'!E18</f>
        <v>4143.8999999999996</v>
      </c>
    </row>
    <row r="16" spans="1:11" ht="18" customHeight="1" x14ac:dyDescent="0.35">
      <c r="A16" s="66" t="s">
        <v>8</v>
      </c>
      <c r="B16" s="113" t="s">
        <v>585</v>
      </c>
      <c r="C16" s="63" t="s">
        <v>316</v>
      </c>
      <c r="D16" s="84" t="s">
        <v>518</v>
      </c>
      <c r="E16" s="459">
        <f>'Корпуса Luxe'!F12+'Фасади Amore Classic (патина)'!J30+'Фасади Amore Classic (патина)'!J30</f>
        <v>4097.45</v>
      </c>
      <c r="G16" s="66" t="s">
        <v>24</v>
      </c>
      <c r="H16" s="113" t="s">
        <v>584</v>
      </c>
      <c r="I16" s="63" t="s">
        <v>329</v>
      </c>
      <c r="J16" s="84" t="s">
        <v>518</v>
      </c>
      <c r="K16" s="459">
        <f>'Корпуса Luxe'!F33+'Фасади Amore Classic (патина)'!E31+'Фасади Amore Classic (патина)'!E31</f>
        <v>4601.8999999999996</v>
      </c>
    </row>
    <row r="17" spans="1:11" ht="18" customHeight="1" x14ac:dyDescent="0.35">
      <c r="A17" s="66" t="s">
        <v>9</v>
      </c>
      <c r="B17" s="113" t="s">
        <v>226</v>
      </c>
      <c r="C17" s="63" t="s">
        <v>316</v>
      </c>
      <c r="D17" s="84" t="s">
        <v>518</v>
      </c>
      <c r="E17" s="459">
        <f>'Корпуса Luxe'!F13+'Фасади Amore Classic (патина)'!E17+'Фасади Amore Classic (патина)'!E17+Фурнітура!D16</f>
        <v>3951.5499999999997</v>
      </c>
      <c r="G17" s="66" t="s">
        <v>24</v>
      </c>
      <c r="H17" s="113" t="s">
        <v>585</v>
      </c>
      <c r="I17" s="63" t="s">
        <v>329</v>
      </c>
      <c r="J17" s="84" t="s">
        <v>518</v>
      </c>
      <c r="K17" s="459">
        <f>'Корпуса Luxe'!F33+'Фасади Amore Classic (патина)'!J31+'Фасади Amore Classic (патина)'!J31</f>
        <v>5097.8999999999996</v>
      </c>
    </row>
    <row r="18" spans="1:11" ht="18" customHeight="1" x14ac:dyDescent="0.35">
      <c r="A18" s="66" t="s">
        <v>9</v>
      </c>
      <c r="B18" s="113" t="s">
        <v>584</v>
      </c>
      <c r="C18" s="63" t="s">
        <v>316</v>
      </c>
      <c r="D18" s="84" t="s">
        <v>518</v>
      </c>
      <c r="E18" s="459">
        <f>'Корпуса Luxe'!F13+'Фасади Amore Classic (патина)'!E30+'Фасади Amore Classic (патина)'!E30+Фурнітура!D16</f>
        <v>4311.55</v>
      </c>
      <c r="G18" s="66" t="s">
        <v>25</v>
      </c>
      <c r="H18" s="113" t="s">
        <v>226</v>
      </c>
      <c r="I18" s="63" t="s">
        <v>329</v>
      </c>
      <c r="J18" s="84" t="s">
        <v>518</v>
      </c>
      <c r="K18" s="459">
        <f>'Корпуса Luxe'!F34+'Фасади Amore Classic (патина)'!E18+'Фасади Amore Classic (патина)'!E18+Фурнітура!D16</f>
        <v>4746</v>
      </c>
    </row>
    <row r="19" spans="1:11" ht="18" customHeight="1" x14ac:dyDescent="0.35">
      <c r="A19" s="66" t="s">
        <v>9</v>
      </c>
      <c r="B19" s="113" t="s">
        <v>585</v>
      </c>
      <c r="C19" s="63" t="s">
        <v>316</v>
      </c>
      <c r="D19" s="84" t="s">
        <v>518</v>
      </c>
      <c r="E19" s="459">
        <f>'Корпуса Luxe'!F13+'Фасади Amore Classic (патина)'!J30+'Фасади Amore Classic (патина)'!J30+Фурнітура!D16</f>
        <v>4699.55</v>
      </c>
      <c r="G19" s="66" t="s">
        <v>25</v>
      </c>
      <c r="H19" s="113" t="s">
        <v>584</v>
      </c>
      <c r="I19" s="63" t="s">
        <v>329</v>
      </c>
      <c r="J19" s="84" t="s">
        <v>518</v>
      </c>
      <c r="K19" s="459">
        <f>'Корпуса Luxe'!F34+'Фасади Amore Classic (патина)'!E31+'Фасади Amore Classic (патина)'!E31+Фурнітура!D16</f>
        <v>5204</v>
      </c>
    </row>
    <row r="20" spans="1:11" ht="18" customHeight="1" x14ac:dyDescent="0.35">
      <c r="A20" s="66" t="s">
        <v>10</v>
      </c>
      <c r="B20" s="113" t="s">
        <v>227</v>
      </c>
      <c r="C20" s="63" t="s">
        <v>328</v>
      </c>
      <c r="D20" s="84" t="s">
        <v>518</v>
      </c>
      <c r="E20" s="459">
        <f>'Корпуса Luxe'!F14+'Фасади Amore Classic (патина)'!J7</f>
        <v>1553.8</v>
      </c>
      <c r="G20" s="66" t="s">
        <v>25</v>
      </c>
      <c r="H20" s="113" t="s">
        <v>585</v>
      </c>
      <c r="I20" s="63" t="s">
        <v>329</v>
      </c>
      <c r="J20" s="84" t="s">
        <v>518</v>
      </c>
      <c r="K20" s="459">
        <f>'Корпуса Luxe'!F34+Фурнітура!D16+'Фасади Amore Classic (патина)'!J31+'Фасади Amore Classic (патина)'!J31</f>
        <v>5700</v>
      </c>
    </row>
    <row r="21" spans="1:11" ht="18" customHeight="1" x14ac:dyDescent="0.35">
      <c r="A21" s="66" t="s">
        <v>11</v>
      </c>
      <c r="B21" s="113" t="s">
        <v>227</v>
      </c>
      <c r="C21" s="63" t="s">
        <v>330</v>
      </c>
      <c r="D21" s="84" t="s">
        <v>518</v>
      </c>
      <c r="E21" s="459">
        <f>'Корпуса Luxe'!F15+'Фасади Amore Classic (патина)'!J16</f>
        <v>1925.15</v>
      </c>
      <c r="G21" s="66" t="s">
        <v>389</v>
      </c>
      <c r="H21" s="113" t="s">
        <v>227</v>
      </c>
      <c r="I21" s="63" t="s">
        <v>591</v>
      </c>
      <c r="J21" s="84" t="s">
        <v>518</v>
      </c>
      <c r="K21" s="459">
        <f>'Корпуса Luxe'!F35+'Фасади Amore Classic (патина)'!J10</f>
        <v>2038.2</v>
      </c>
    </row>
    <row r="22" spans="1:11" ht="18" customHeight="1" x14ac:dyDescent="0.35">
      <c r="A22" s="66" t="s">
        <v>12</v>
      </c>
      <c r="B22" s="113" t="s">
        <v>227</v>
      </c>
      <c r="C22" s="63" t="s">
        <v>331</v>
      </c>
      <c r="D22" s="84" t="s">
        <v>518</v>
      </c>
      <c r="E22" s="459">
        <f>'Корпуса Luxe'!F16+'Фасади Amore Classic (патина)'!E23</f>
        <v>1572.7</v>
      </c>
      <c r="G22" s="66" t="s">
        <v>390</v>
      </c>
      <c r="H22" s="113" t="s">
        <v>227</v>
      </c>
      <c r="I22" s="63" t="s">
        <v>592</v>
      </c>
      <c r="J22" s="84" t="s">
        <v>518</v>
      </c>
      <c r="K22" s="459">
        <f>'Корпуса Luxe'!F36+'Фасади Amore Classic (патина)'!J17</f>
        <v>2615.35</v>
      </c>
    </row>
    <row r="23" spans="1:11" ht="18" customHeight="1" x14ac:dyDescent="0.35">
      <c r="A23" s="66" t="s">
        <v>13</v>
      </c>
      <c r="B23" s="113" t="s">
        <v>227</v>
      </c>
      <c r="C23" s="63" t="s">
        <v>332</v>
      </c>
      <c r="D23" s="84" t="s">
        <v>518</v>
      </c>
      <c r="E23" s="459">
        <f>'Корпуса Luxe'!F17+'Фасади Amore Classic (патина)'!J9</f>
        <v>1825.65</v>
      </c>
      <c r="G23" s="66" t="s">
        <v>26</v>
      </c>
      <c r="H23" s="113" t="s">
        <v>6</v>
      </c>
      <c r="I23" s="63" t="s">
        <v>629</v>
      </c>
      <c r="J23" s="84" t="s">
        <v>518</v>
      </c>
      <c r="K23" s="459">
        <f>'Корпуса Luxe'!F37+'Фасади Amore Classic (патина)'!E24</f>
        <v>1824.4</v>
      </c>
    </row>
    <row r="24" spans="1:11" ht="18" customHeight="1" x14ac:dyDescent="0.35">
      <c r="A24" s="66" t="s">
        <v>14</v>
      </c>
      <c r="B24" s="113" t="s">
        <v>228</v>
      </c>
      <c r="C24" s="63" t="s">
        <v>314</v>
      </c>
      <c r="D24" s="84" t="s">
        <v>518</v>
      </c>
      <c r="E24" s="459">
        <f>'Корпуса Luxe'!F18+'Фасади Amore Classic (патина)'!E17</f>
        <v>2288.3000000000002</v>
      </c>
      <c r="G24" s="66" t="s">
        <v>27</v>
      </c>
      <c r="H24" s="113" t="s">
        <v>6</v>
      </c>
      <c r="I24" s="63" t="s">
        <v>630</v>
      </c>
      <c r="J24" s="84" t="s">
        <v>518</v>
      </c>
      <c r="K24" s="459">
        <f>'Корпуса Luxe'!F38+'Фасади Amore Classic (патина)'!E13+'Фасади Amore Classic (патина)'!E13</f>
        <v>2219.5500000000002</v>
      </c>
    </row>
    <row r="25" spans="1:11" ht="18" customHeight="1" x14ac:dyDescent="0.35">
      <c r="A25" s="66" t="s">
        <v>14</v>
      </c>
      <c r="B25" s="113" t="s">
        <v>584</v>
      </c>
      <c r="C25" s="63" t="s">
        <v>314</v>
      </c>
      <c r="D25" s="84" t="s">
        <v>518</v>
      </c>
      <c r="E25" s="459">
        <f>'Корпуса Luxe'!F18+'Фасади Amore Classic (патина)'!E30</f>
        <v>2468.3000000000002</v>
      </c>
      <c r="G25" s="66" t="s">
        <v>28</v>
      </c>
      <c r="H25" s="113" t="s">
        <v>228</v>
      </c>
      <c r="I25" s="63" t="s">
        <v>327</v>
      </c>
      <c r="J25" s="84" t="s">
        <v>518</v>
      </c>
      <c r="K25" s="459">
        <f>'Корпуса Luxe'!F39+'Фасади Amore Classic (патина)'!E18</f>
        <v>2872.5</v>
      </c>
    </row>
    <row r="26" spans="1:11" ht="18" customHeight="1" x14ac:dyDescent="0.35">
      <c r="A26" s="66" t="s">
        <v>14</v>
      </c>
      <c r="B26" s="113" t="s">
        <v>585</v>
      </c>
      <c r="C26" s="63" t="s">
        <v>314</v>
      </c>
      <c r="D26" s="84" t="s">
        <v>518</v>
      </c>
      <c r="E26" s="459">
        <f>'Корпуса Luxe'!F18+'Фасади Amore Classic (патина)'!J30</f>
        <v>2662.3</v>
      </c>
      <c r="G26" s="66" t="s">
        <v>28</v>
      </c>
      <c r="H26" s="113" t="s">
        <v>584</v>
      </c>
      <c r="I26" s="63" t="s">
        <v>327</v>
      </c>
      <c r="J26" s="84" t="s">
        <v>518</v>
      </c>
      <c r="K26" s="459">
        <f>'Корпуса Luxe'!F39+'Фасади Amore Classic (патина)'!E31</f>
        <v>3101.5</v>
      </c>
    </row>
    <row r="27" spans="1:11" ht="18" customHeight="1" x14ac:dyDescent="0.35">
      <c r="A27" s="66" t="s">
        <v>15</v>
      </c>
      <c r="B27" s="113" t="s">
        <v>229</v>
      </c>
      <c r="C27" s="63" t="s">
        <v>315</v>
      </c>
      <c r="D27" s="84" t="s">
        <v>518</v>
      </c>
      <c r="E27" s="459">
        <f>'Корпуса Luxe'!F19</f>
        <v>332.1</v>
      </c>
      <c r="G27" s="66" t="s">
        <v>28</v>
      </c>
      <c r="H27" s="113" t="s">
        <v>585</v>
      </c>
      <c r="I27" s="63" t="s">
        <v>327</v>
      </c>
      <c r="J27" s="84" t="s">
        <v>518</v>
      </c>
      <c r="K27" s="459">
        <f>'Корпуса Luxe'!F39+'Фасади Amore Classic (патина)'!J31</f>
        <v>3349.5</v>
      </c>
    </row>
    <row r="28" spans="1:11" ht="18" customHeight="1" x14ac:dyDescent="0.35">
      <c r="A28" s="114" t="s">
        <v>16</v>
      </c>
      <c r="B28" s="121" t="s">
        <v>229</v>
      </c>
      <c r="C28" s="74" t="s">
        <v>335</v>
      </c>
      <c r="D28" s="84" t="s">
        <v>518</v>
      </c>
      <c r="E28" s="460">
        <f>'Корпуса Luxe'!F20</f>
        <v>425.25</v>
      </c>
      <c r="G28" s="66" t="s">
        <v>29</v>
      </c>
      <c r="H28" s="113" t="s">
        <v>229</v>
      </c>
      <c r="I28" s="63" t="s">
        <v>323</v>
      </c>
      <c r="J28" s="84" t="s">
        <v>518</v>
      </c>
      <c r="K28" s="459">
        <f>'Корпуса Luxe'!F40</f>
        <v>384.75</v>
      </c>
    </row>
    <row r="29" spans="1:11" ht="19.5" customHeight="1" x14ac:dyDescent="0.35">
      <c r="A29" s="114" t="s">
        <v>58</v>
      </c>
      <c r="B29" s="121" t="s">
        <v>228</v>
      </c>
      <c r="C29" s="74" t="s">
        <v>314</v>
      </c>
      <c r="D29" s="250" t="s">
        <v>518</v>
      </c>
      <c r="E29" s="460">
        <f>'Корпуса Luxe'!F21+'Фасади Amore Classic (патина)'!E9+'Фасади Amore Classic (патина)'!E9+'Фасади Amore Classic (патина)'!J14</f>
        <v>3065.7</v>
      </c>
      <c r="G29" s="66" t="s">
        <v>30</v>
      </c>
      <c r="H29" s="113" t="s">
        <v>229</v>
      </c>
      <c r="I29" s="63" t="s">
        <v>336</v>
      </c>
      <c r="J29" s="84" t="s">
        <v>518</v>
      </c>
      <c r="K29" s="459">
        <f>'Корпуса Luxe'!F41</f>
        <v>487.35</v>
      </c>
    </row>
    <row r="30" spans="1:11" ht="18.75" customHeight="1" x14ac:dyDescent="0.35">
      <c r="A30" s="246" t="s">
        <v>59</v>
      </c>
      <c r="B30" s="248" t="s">
        <v>227</v>
      </c>
      <c r="C30" s="249" t="s">
        <v>314</v>
      </c>
      <c r="D30" s="84" t="s">
        <v>518</v>
      </c>
      <c r="E30" s="461">
        <f>'Корпуса Luxe'!F22+'Фасади Amore Classic (патина)'!J7+'Фасади Amore Classic (патина)'!J7</f>
        <v>3027.95</v>
      </c>
      <c r="G30" s="114" t="s">
        <v>245</v>
      </c>
      <c r="H30" s="121" t="s">
        <v>228</v>
      </c>
      <c r="I30" s="74" t="s">
        <v>327</v>
      </c>
      <c r="J30" s="250" t="s">
        <v>518</v>
      </c>
      <c r="K30" s="460">
        <f>'Корпуса Luxe'!F42+'Фасади Amore Classic (патина)'!E10+'Фасади Amore Classic (патина)'!E10+'Фасади Amore Classic (патина)'!J18</f>
        <v>3782.75</v>
      </c>
    </row>
    <row r="31" spans="1:11" ht="16.75" customHeight="1" x14ac:dyDescent="0.35">
      <c r="A31" s="66" t="s">
        <v>76</v>
      </c>
      <c r="B31" s="113" t="s">
        <v>227</v>
      </c>
      <c r="C31" s="63" t="s">
        <v>316</v>
      </c>
      <c r="D31" s="84" t="s">
        <v>518</v>
      </c>
      <c r="E31" s="462">
        <f>'Корпуса Luxe'!F23+'Фасади Amore Classic (патина)'!J16+'Фасади Amore Classic (патина)'!J16</f>
        <v>3684.25</v>
      </c>
      <c r="G31" s="246" t="s">
        <v>391</v>
      </c>
      <c r="H31" s="248" t="s">
        <v>227</v>
      </c>
      <c r="I31" s="249" t="s">
        <v>327</v>
      </c>
      <c r="J31" s="84" t="s">
        <v>518</v>
      </c>
      <c r="K31" s="461">
        <f>'Корпуса Luxe'!F43+'Фасади Amore Classic (патина)'!J10+'Фасади Amore Classic (патина)'!J10</f>
        <v>3747</v>
      </c>
    </row>
    <row r="32" spans="1:11" ht="18" customHeight="1" thickBot="1" x14ac:dyDescent="0.4">
      <c r="A32" s="195" t="s">
        <v>64</v>
      </c>
      <c r="B32" s="196" t="s">
        <v>6</v>
      </c>
      <c r="C32" s="207" t="s">
        <v>318</v>
      </c>
      <c r="D32" s="150" t="s">
        <v>518</v>
      </c>
      <c r="E32" s="463">
        <f>'Корпуса Luxe'!F24+'Фасади Amore Classic (патина)'!E21</f>
        <v>404.65</v>
      </c>
      <c r="G32" s="72" t="s">
        <v>392</v>
      </c>
      <c r="H32" s="118" t="s">
        <v>227</v>
      </c>
      <c r="I32" s="64" t="s">
        <v>329</v>
      </c>
      <c r="J32" s="85" t="s">
        <v>518</v>
      </c>
      <c r="K32" s="464">
        <f>'Корпуса Luxe'!F44+'Фасади Amore Classic (патина)'!J17+'Фасади Amore Classic (патина)'!J17</f>
        <v>4829.75</v>
      </c>
    </row>
    <row r="33" spans="1:11" ht="18.649999999999999" customHeight="1" x14ac:dyDescent="0.35">
      <c r="A33" s="107"/>
      <c r="B33" s="115"/>
      <c r="C33" s="124"/>
      <c r="D33" s="125"/>
      <c r="E33" s="92"/>
      <c r="G33" s="107"/>
      <c r="H33" s="115"/>
      <c r="I33" s="124"/>
      <c r="J33" s="125"/>
      <c r="K33" s="126"/>
    </row>
    <row r="34" spans="1:11" ht="19.5" customHeight="1" thickBot="1" x14ac:dyDescent="0.75">
      <c r="A34" s="45"/>
      <c r="B34" s="20"/>
      <c r="C34" s="21"/>
      <c r="D34" s="199"/>
      <c r="E34" s="245"/>
      <c r="G34" s="45"/>
      <c r="H34" s="20"/>
      <c r="I34" s="21"/>
      <c r="J34" s="199"/>
      <c r="K34" s="23"/>
    </row>
    <row r="35" spans="1:11" ht="39.65" customHeight="1" thickBot="1" x14ac:dyDescent="0.4">
      <c r="A35" s="634" t="s">
        <v>598</v>
      </c>
      <c r="B35" s="635"/>
      <c r="C35" s="635"/>
      <c r="D35" s="635"/>
      <c r="E35" s="635"/>
      <c r="F35" s="635"/>
      <c r="G35" s="635"/>
      <c r="H35" s="635"/>
      <c r="I35" s="635"/>
      <c r="J35" s="635"/>
      <c r="K35" s="636"/>
    </row>
    <row r="36" spans="1:11" ht="19.75" customHeight="1" thickBot="1" x14ac:dyDescent="0.4">
      <c r="A36" s="108" t="s">
        <v>128</v>
      </c>
      <c r="B36" s="108"/>
      <c r="C36" s="109"/>
      <c r="D36" s="109"/>
      <c r="E36" s="109"/>
      <c r="F36" s="110"/>
      <c r="G36" s="108" t="s">
        <v>128</v>
      </c>
      <c r="H36" s="108"/>
      <c r="I36" s="109"/>
      <c r="J36" s="637" t="s">
        <v>1169</v>
      </c>
      <c r="K36" s="637"/>
    </row>
    <row r="37" spans="1:11" ht="18" customHeight="1" thickBot="1" x14ac:dyDescent="0.4">
      <c r="A37" s="86" t="s">
        <v>31</v>
      </c>
      <c r="B37" s="87"/>
      <c r="C37" s="111" t="s">
        <v>32</v>
      </c>
      <c r="D37" s="87"/>
      <c r="E37" s="88" t="s">
        <v>33</v>
      </c>
      <c r="F37" s="70"/>
      <c r="G37" s="86" t="s">
        <v>31</v>
      </c>
      <c r="H37" s="87"/>
      <c r="I37" s="111" t="s">
        <v>32</v>
      </c>
      <c r="J37" s="87"/>
      <c r="K37" s="88" t="s">
        <v>33</v>
      </c>
    </row>
    <row r="38" spans="1:11" ht="21.65" customHeight="1" x14ac:dyDescent="0.35">
      <c r="A38" s="65" t="s">
        <v>0</v>
      </c>
      <c r="B38" s="67" t="s">
        <v>137</v>
      </c>
      <c r="C38" s="112" t="s">
        <v>337</v>
      </c>
      <c r="D38" s="135" t="s">
        <v>518</v>
      </c>
      <c r="E38" s="458">
        <f>'Корпуса Luxe'!L5</f>
        <v>456.3</v>
      </c>
      <c r="G38" s="65" t="s">
        <v>79</v>
      </c>
      <c r="H38" s="67" t="s">
        <v>137</v>
      </c>
      <c r="I38" s="133" t="s">
        <v>338</v>
      </c>
      <c r="J38" s="135" t="s">
        <v>518</v>
      </c>
      <c r="K38" s="465">
        <f>'Корпуса Luxe'!L22</f>
        <v>850.5</v>
      </c>
    </row>
    <row r="39" spans="1:11" ht="18" customHeight="1" x14ac:dyDescent="0.35">
      <c r="A39" s="65" t="s">
        <v>78</v>
      </c>
      <c r="B39" s="67" t="s">
        <v>80</v>
      </c>
      <c r="C39" s="112" t="s">
        <v>337</v>
      </c>
      <c r="D39" s="135" t="s">
        <v>518</v>
      </c>
      <c r="E39" s="458">
        <f>'Корпуса Luxe'!L5+Фурнітура!D17+'Фасади Amore Classic (патина)'!E6</f>
        <v>2127.8000000000002</v>
      </c>
      <c r="G39" s="65" t="s">
        <v>58</v>
      </c>
      <c r="H39" s="115" t="s">
        <v>136</v>
      </c>
      <c r="I39" s="112" t="s">
        <v>268</v>
      </c>
      <c r="J39" s="83" t="s">
        <v>518</v>
      </c>
      <c r="K39" s="458">
        <f>'Корпуса Luxe'!L23+'Фасади Amore Classic (патина)'!J12+'Фасади Amore Classic (патина)'!J12</f>
        <v>6325.95</v>
      </c>
    </row>
    <row r="40" spans="1:11" ht="18" customHeight="1" x14ac:dyDescent="0.35">
      <c r="A40" s="66" t="s">
        <v>1</v>
      </c>
      <c r="B40" s="113" t="s">
        <v>81</v>
      </c>
      <c r="C40" s="63" t="s">
        <v>339</v>
      </c>
      <c r="D40" s="135" t="s">
        <v>518</v>
      </c>
      <c r="E40" s="459">
        <f>'Корпуса Luxe'!L6+'Фасади Amore Classic (патина)'!E14</f>
        <v>1538.95</v>
      </c>
      <c r="G40" s="247" t="s">
        <v>129</v>
      </c>
      <c r="H40" s="113" t="s">
        <v>221</v>
      </c>
      <c r="I40" s="194" t="s">
        <v>268</v>
      </c>
      <c r="J40" s="83" t="s">
        <v>518</v>
      </c>
      <c r="K40" s="466">
        <f>'Корпуса Luxe'!L24+'Фасади Amore Classic (патина)'!E14+'Фасади Amore Classic (патина)'!E14+'Фасади Amore Classic (патина)'!J23</f>
        <v>6939.5</v>
      </c>
    </row>
    <row r="41" spans="1:11" ht="18" customHeight="1" x14ac:dyDescent="0.35">
      <c r="A41" s="66" t="s">
        <v>2</v>
      </c>
      <c r="B41" s="113" t="s">
        <v>81</v>
      </c>
      <c r="C41" s="63" t="s">
        <v>340</v>
      </c>
      <c r="D41" s="135" t="s">
        <v>518</v>
      </c>
      <c r="E41" s="459">
        <f>'Корпуса Luxe'!L7+'Фасади Amore Classic (патина)'!E17</f>
        <v>1899.5</v>
      </c>
      <c r="G41" s="66" t="s">
        <v>59</v>
      </c>
      <c r="H41" s="120" t="s">
        <v>136</v>
      </c>
      <c r="I41" s="63" t="s">
        <v>269</v>
      </c>
      <c r="J41" s="83" t="s">
        <v>518</v>
      </c>
      <c r="K41" s="462">
        <f>'Корпуса Luxe'!L25+'Фасади Amore Classic (патина)'!J12+'Фасади Amore Classic (патина)'!J13</f>
        <v>7110.1</v>
      </c>
    </row>
    <row r="42" spans="1:11" ht="18" customHeight="1" x14ac:dyDescent="0.35">
      <c r="A42" s="66" t="s">
        <v>3</v>
      </c>
      <c r="B42" s="113" t="s">
        <v>81</v>
      </c>
      <c r="C42" s="63" t="s">
        <v>341</v>
      </c>
      <c r="D42" s="135" t="s">
        <v>518</v>
      </c>
      <c r="E42" s="459">
        <f>'Корпуса Luxe'!L8+'Фасади Amore Classic (патина)'!E19</f>
        <v>2098</v>
      </c>
      <c r="G42" s="66" t="s">
        <v>76</v>
      </c>
      <c r="H42" s="113" t="s">
        <v>221</v>
      </c>
      <c r="I42" s="63" t="s">
        <v>269</v>
      </c>
      <c r="J42" s="83" t="s">
        <v>518</v>
      </c>
      <c r="K42" s="462">
        <f>'Корпуса Luxe'!L26+'Фасади Amore Classic (патина)'!E15+'Фасади Amore Classic (патина)'!E15+'Фасади Amore Classic (патина)'!J23</f>
        <v>8085.15</v>
      </c>
    </row>
    <row r="43" spans="1:11" ht="18" customHeight="1" x14ac:dyDescent="0.35">
      <c r="A43" s="66" t="s">
        <v>4</v>
      </c>
      <c r="B43" s="113" t="s">
        <v>81</v>
      </c>
      <c r="C43" s="63" t="s">
        <v>342</v>
      </c>
      <c r="D43" s="135" t="s">
        <v>518</v>
      </c>
      <c r="E43" s="459">
        <f>'Корпуса Luxe'!L9+'Фасади Amore Classic (патина)'!E25</f>
        <v>2275.6</v>
      </c>
      <c r="G43" s="66" t="s">
        <v>60</v>
      </c>
      <c r="H43" s="67" t="s">
        <v>77</v>
      </c>
      <c r="I43" s="63" t="s">
        <v>339</v>
      </c>
      <c r="J43" s="83" t="s">
        <v>518</v>
      </c>
      <c r="K43" s="459">
        <f>'Корпуса Luxe'!L27+'Фасади Amore Classic (патина)'!J19</f>
        <v>1992.7</v>
      </c>
    </row>
    <row r="44" spans="1:11" ht="18" customHeight="1" x14ac:dyDescent="0.35">
      <c r="A44" s="66" t="s">
        <v>5</v>
      </c>
      <c r="B44" s="113" t="s">
        <v>81</v>
      </c>
      <c r="C44" s="63" t="s">
        <v>343</v>
      </c>
      <c r="D44" s="135" t="s">
        <v>518</v>
      </c>
      <c r="E44" s="459">
        <f>'Корпуса Luxe'!L10+'Фасади Amore Classic (патина)'!E14+'Фасади Amore Classic (патина)'!E14</f>
        <v>2713.4</v>
      </c>
      <c r="G44" s="66" t="s">
        <v>61</v>
      </c>
      <c r="H44" s="67" t="s">
        <v>77</v>
      </c>
      <c r="I44" s="63" t="s">
        <v>340</v>
      </c>
      <c r="J44" s="83" t="s">
        <v>518</v>
      </c>
      <c r="K44" s="459">
        <f>'Корпуса Luxe'!L28+'Фасади Amore Classic (патина)'!J21</f>
        <v>2397.4</v>
      </c>
    </row>
    <row r="45" spans="1:11" ht="18" customHeight="1" x14ac:dyDescent="0.35">
      <c r="A45" s="66" t="s">
        <v>7</v>
      </c>
      <c r="B45" s="113" t="s">
        <v>81</v>
      </c>
      <c r="C45" s="63" t="s">
        <v>344</v>
      </c>
      <c r="D45" s="135" t="s">
        <v>518</v>
      </c>
      <c r="E45" s="459">
        <f>'Корпуса Luxe'!L11+'Фасади Amore Classic (патина)'!E17+'Фасади Amore Classic (патина)'!E17</f>
        <v>3445.3</v>
      </c>
      <c r="G45" s="66" t="s">
        <v>62</v>
      </c>
      <c r="H45" s="67" t="s">
        <v>77</v>
      </c>
      <c r="I45" s="63" t="s">
        <v>343</v>
      </c>
      <c r="J45" s="83" t="s">
        <v>518</v>
      </c>
      <c r="K45" s="459">
        <f>'Корпуса Luxe'!L29+'Фасади Amore Classic (патина)'!J19+'Фасади Amore Classic (патина)'!J19</f>
        <v>3739.7</v>
      </c>
    </row>
    <row r="46" spans="1:11" ht="18" customHeight="1" x14ac:dyDescent="0.35">
      <c r="A46" s="66" t="s">
        <v>8</v>
      </c>
      <c r="B46" s="113" t="s">
        <v>218</v>
      </c>
      <c r="C46" s="63" t="s">
        <v>339</v>
      </c>
      <c r="D46" s="135" t="s">
        <v>518</v>
      </c>
      <c r="E46" s="459">
        <f>'Корпуса Luxe'!L12+'Фасади Amore Classic (патина)'!J20</f>
        <v>2711.05</v>
      </c>
      <c r="G46" s="66" t="s">
        <v>63</v>
      </c>
      <c r="H46" s="67" t="s">
        <v>77</v>
      </c>
      <c r="I46" s="63" t="s">
        <v>344</v>
      </c>
      <c r="J46" s="83" t="s">
        <v>518</v>
      </c>
      <c r="K46" s="459">
        <f>'Корпуса Luxe'!L30+'Фасади Amore Classic (патина)'!J21+'Фасади Amore Classic (патина)'!J21</f>
        <v>4574.75</v>
      </c>
    </row>
    <row r="47" spans="1:11" ht="18" customHeight="1" x14ac:dyDescent="0.35">
      <c r="A47" s="66" t="s">
        <v>9</v>
      </c>
      <c r="B47" s="113" t="s">
        <v>218</v>
      </c>
      <c r="C47" s="63" t="s">
        <v>340</v>
      </c>
      <c r="D47" s="135" t="s">
        <v>518</v>
      </c>
      <c r="E47" s="459">
        <f>'Корпуса Luxe'!L13+'Фасади Amore Classic (патина)'!J22</f>
        <v>3101</v>
      </c>
      <c r="G47" s="66" t="s">
        <v>130</v>
      </c>
      <c r="H47" s="67" t="s">
        <v>586</v>
      </c>
      <c r="I47" s="63" t="s">
        <v>343</v>
      </c>
      <c r="J47" s="83" t="s">
        <v>518</v>
      </c>
      <c r="K47" s="462">
        <f>'Корпуса Luxe'!L31+'Фасади Amore Classic (патина)'!J6+'Фасади Amore Classic (патина)'!J24</f>
        <v>4478.95</v>
      </c>
    </row>
    <row r="48" spans="1:11" ht="18" customHeight="1" x14ac:dyDescent="0.35">
      <c r="A48" s="66" t="s">
        <v>10</v>
      </c>
      <c r="B48" s="113" t="s">
        <v>218</v>
      </c>
      <c r="C48" s="63" t="s">
        <v>343</v>
      </c>
      <c r="D48" s="135" t="s">
        <v>518</v>
      </c>
      <c r="E48" s="459">
        <f>'Корпуса Luxe'!L14+'Фасади Amore Classic (патина)'!J23</f>
        <v>3935.85</v>
      </c>
      <c r="G48" s="66" t="s">
        <v>131</v>
      </c>
      <c r="H48" s="67" t="s">
        <v>586</v>
      </c>
      <c r="I48" s="63" t="s">
        <v>344</v>
      </c>
      <c r="J48" s="83" t="s">
        <v>518</v>
      </c>
      <c r="K48" s="462">
        <f>'Корпуса Luxe'!L32+'Фасади Amore Classic (патина)'!J15+'Фасади Amore Classic (патина)'!J26</f>
        <v>5333.3</v>
      </c>
    </row>
    <row r="49" spans="1:11" ht="18" customHeight="1" x14ac:dyDescent="0.35">
      <c r="A49" s="66" t="s">
        <v>11</v>
      </c>
      <c r="B49" s="113" t="s">
        <v>218</v>
      </c>
      <c r="C49" s="63" t="s">
        <v>344</v>
      </c>
      <c r="D49" s="135" t="s">
        <v>518</v>
      </c>
      <c r="E49" s="459">
        <f>'Корпуса Luxe'!L15+'Фасади Amore Classic (патина)'!J25</f>
        <v>4824.55</v>
      </c>
      <c r="G49" s="65" t="s">
        <v>64</v>
      </c>
      <c r="H49" s="67" t="s">
        <v>77</v>
      </c>
      <c r="I49" s="112" t="s">
        <v>343</v>
      </c>
      <c r="J49" s="83" t="s">
        <v>518</v>
      </c>
      <c r="K49" s="458">
        <f>'Корпуса Luxe'!L33+'Фасади Amore Classic (патина)'!J6+'Фасади Amore Classic (патина)'!E13+'Фасади Amore Classic (патина)'!E13</f>
        <v>3289.2</v>
      </c>
    </row>
    <row r="50" spans="1:11" ht="18.75" customHeight="1" x14ac:dyDescent="0.35">
      <c r="A50" s="66" t="s">
        <v>12</v>
      </c>
      <c r="B50" s="113" t="s">
        <v>219</v>
      </c>
      <c r="C50" s="63" t="s">
        <v>343</v>
      </c>
      <c r="D50" s="135" t="s">
        <v>518</v>
      </c>
      <c r="E50" s="459">
        <f>'Корпуса Luxe'!L16+'Фасади Amore Classic (патина)'!E27</f>
        <v>1321.55</v>
      </c>
      <c r="G50" s="66" t="s">
        <v>65</v>
      </c>
      <c r="H50" s="67" t="s">
        <v>77</v>
      </c>
      <c r="I50" s="63" t="s">
        <v>344</v>
      </c>
      <c r="J50" s="83" t="s">
        <v>518</v>
      </c>
      <c r="K50" s="459">
        <f>'Корпуса Luxe'!L34+'Фасади Amore Classic (патина)'!J15+'Фасади Amore Classic (патина)'!E16+'Фасади Amore Classic (патина)'!E16</f>
        <v>3936.65</v>
      </c>
    </row>
    <row r="51" spans="1:11" ht="18.75" customHeight="1" x14ac:dyDescent="0.35">
      <c r="A51" s="66" t="s">
        <v>13</v>
      </c>
      <c r="B51" s="113" t="s">
        <v>135</v>
      </c>
      <c r="C51" s="63" t="s">
        <v>343</v>
      </c>
      <c r="D51" s="135" t="s">
        <v>518</v>
      </c>
      <c r="E51" s="459">
        <f>'Корпуса Luxe'!L17+'Фасади Amore Classic (патина)'!E14+'Фасади Amore Classic (патина)'!E14</f>
        <v>2695.85</v>
      </c>
      <c r="G51" s="66" t="s">
        <v>66</v>
      </c>
      <c r="H51" s="113" t="s">
        <v>219</v>
      </c>
      <c r="I51" s="63" t="s">
        <v>291</v>
      </c>
      <c r="J51" s="83" t="s">
        <v>518</v>
      </c>
      <c r="K51" s="459">
        <f>'Корпуса Luxe'!L35+'Фасади Amore Classic (патина)'!J8</f>
        <v>2424.5500000000002</v>
      </c>
    </row>
    <row r="52" spans="1:11" ht="18" customHeight="1" x14ac:dyDescent="0.35">
      <c r="A52" s="66" t="s">
        <v>14</v>
      </c>
      <c r="B52" s="113" t="s">
        <v>135</v>
      </c>
      <c r="C52" s="63" t="s">
        <v>344</v>
      </c>
      <c r="D52" s="135" t="s">
        <v>518</v>
      </c>
      <c r="E52" s="459">
        <f>'Корпуса Luxe'!L18+'Фасади Amore Classic (патина)'!E17+'Фасади Amore Classic (патина)'!E17</f>
        <v>3364.3</v>
      </c>
      <c r="G52" s="66" t="s">
        <v>67</v>
      </c>
      <c r="H52" s="67" t="s">
        <v>222</v>
      </c>
      <c r="I52" s="63" t="s">
        <v>632</v>
      </c>
      <c r="J52" s="83" t="s">
        <v>518</v>
      </c>
      <c r="K52" s="459">
        <f>'Корпуса Luxe'!L36+'Фасади Amore Classic (патина)'!E19</f>
        <v>2675.8</v>
      </c>
    </row>
    <row r="53" spans="1:11" ht="20.25" customHeight="1" x14ac:dyDescent="0.35">
      <c r="A53" s="66" t="s">
        <v>15</v>
      </c>
      <c r="B53" s="113" t="s">
        <v>220</v>
      </c>
      <c r="C53" s="63" t="s">
        <v>347</v>
      </c>
      <c r="D53" s="135" t="s">
        <v>518</v>
      </c>
      <c r="E53" s="459">
        <f>'Корпуса Luxe'!L19+'Фасади Amore Classic (патина)'!E17+'Фасади Amore Classic (патина)'!J14</f>
        <v>2373.4499999999998</v>
      </c>
      <c r="G53" s="114" t="s">
        <v>68</v>
      </c>
      <c r="H53" s="117" t="s">
        <v>223</v>
      </c>
      <c r="I53" s="74" t="s">
        <v>292</v>
      </c>
      <c r="J53" s="83" t="s">
        <v>518</v>
      </c>
      <c r="K53" s="460">
        <f>'Корпуса Luxe'!L37+'Фасади Amore Classic (патина)'!E17</f>
        <v>1853.6</v>
      </c>
    </row>
    <row r="54" spans="1:11" ht="18" customHeight="1" x14ac:dyDescent="0.35">
      <c r="A54" s="66" t="s">
        <v>56</v>
      </c>
      <c r="B54" s="113" t="s">
        <v>134</v>
      </c>
      <c r="C54" s="63" t="s">
        <v>347</v>
      </c>
      <c r="D54" s="135" t="s">
        <v>518</v>
      </c>
      <c r="E54" s="459">
        <f>'Корпуса Luxe'!L20+'Фасади Amore Classic (патина)'!E17+'Фасади Amore Classic (патина)'!J14</f>
        <v>2550.3000000000002</v>
      </c>
      <c r="G54" s="66" t="s">
        <v>132</v>
      </c>
      <c r="H54" s="113" t="s">
        <v>587</v>
      </c>
      <c r="I54" s="63" t="s">
        <v>338</v>
      </c>
      <c r="J54" s="83" t="s">
        <v>518</v>
      </c>
      <c r="K54" s="462">
        <f>'Корпуса Luxe'!L38+'Фасади Amore Classic (патина)'!E9</f>
        <v>1559.8</v>
      </c>
    </row>
    <row r="55" spans="1:11" ht="18" customHeight="1" thickBot="1" x14ac:dyDescent="0.4">
      <c r="A55" s="72" t="s">
        <v>57</v>
      </c>
      <c r="B55" s="118" t="s">
        <v>137</v>
      </c>
      <c r="C55" s="64" t="s">
        <v>133</v>
      </c>
      <c r="D55" s="85" t="s">
        <v>518</v>
      </c>
      <c r="E55" s="467">
        <f>'Корпуса Luxe'!L21</f>
        <v>557.54999999999995</v>
      </c>
      <c r="G55" s="72" t="s">
        <v>85</v>
      </c>
      <c r="H55" s="118" t="s">
        <v>224</v>
      </c>
      <c r="I55" s="64" t="s">
        <v>294</v>
      </c>
      <c r="J55" s="85" t="s">
        <v>518</v>
      </c>
      <c r="K55" s="467">
        <f>'Корпуса Luxe'!L39</f>
        <v>500.85</v>
      </c>
    </row>
    <row r="56" spans="1:11" ht="18" customHeight="1" x14ac:dyDescent="0.35"/>
    <row r="57" spans="1:11" ht="18" customHeight="1" x14ac:dyDescent="0.35">
      <c r="A57" s="94" t="s">
        <v>349</v>
      </c>
      <c r="B57" s="46"/>
      <c r="C57" s="46"/>
      <c r="D57" s="46"/>
      <c r="E57" s="46"/>
      <c r="F57" s="23"/>
      <c r="G57" s="46"/>
      <c r="H57" s="46"/>
    </row>
    <row r="58" spans="1:11" ht="18" customHeight="1" x14ac:dyDescent="0.35">
      <c r="A58" s="46"/>
      <c r="B58" s="46"/>
      <c r="C58" s="46"/>
      <c r="D58" s="46"/>
      <c r="E58" s="46"/>
      <c r="F58" s="23"/>
      <c r="G58" s="46"/>
      <c r="H58" s="46"/>
    </row>
    <row r="59" spans="1:11" ht="18" customHeight="1" x14ac:dyDescent="0.35">
      <c r="A59" s="94" t="s">
        <v>589</v>
      </c>
      <c r="B59" s="94"/>
      <c r="C59" s="94"/>
      <c r="D59" s="94"/>
      <c r="E59" s="94"/>
      <c r="F59" s="92"/>
      <c r="G59" s="94"/>
      <c r="H59" s="94"/>
      <c r="I59" s="70"/>
      <c r="J59" s="70"/>
      <c r="K59" s="70"/>
    </row>
    <row r="60" spans="1:11" ht="18" customHeight="1" x14ac:dyDescent="0.35">
      <c r="A60" s="123"/>
      <c r="B60" s="70"/>
      <c r="C60" s="93"/>
      <c r="D60" s="70"/>
      <c r="E60" s="70"/>
      <c r="F60" s="70"/>
      <c r="G60" s="70"/>
      <c r="H60" s="70"/>
      <c r="I60" s="70"/>
      <c r="J60" s="70"/>
      <c r="K60" s="70"/>
    </row>
    <row r="61" spans="1:11" ht="21.65" customHeight="1" x14ac:dyDescent="0.35">
      <c r="A61" s="638" t="s">
        <v>588</v>
      </c>
      <c r="B61" s="639"/>
      <c r="C61" s="639"/>
      <c r="D61" s="639"/>
      <c r="E61" s="639"/>
      <c r="F61" s="639"/>
      <c r="G61" s="639"/>
      <c r="H61" s="639"/>
      <c r="I61" s="639"/>
      <c r="J61" s="639"/>
      <c r="K61" s="640"/>
    </row>
    <row r="62" spans="1:11" ht="20.399999999999999" customHeight="1" x14ac:dyDescent="0.35">
      <c r="A62" s="641"/>
      <c r="B62" s="642"/>
      <c r="C62" s="642"/>
      <c r="D62" s="642"/>
      <c r="E62" s="642"/>
      <c r="F62" s="642"/>
      <c r="G62" s="642"/>
      <c r="H62" s="642"/>
      <c r="I62" s="642"/>
      <c r="J62" s="642"/>
      <c r="K62" s="643"/>
    </row>
    <row r="63" spans="1:11" ht="20.399999999999999" customHeight="1" x14ac:dyDescent="0.35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</row>
    <row r="64" spans="1:11" x14ac:dyDescent="0.35">
      <c r="K64" s="58">
        <v>1</v>
      </c>
    </row>
    <row r="65" spans="1:3" ht="14.5" x14ac:dyDescent="0.35">
      <c r="A65"/>
      <c r="C65"/>
    </row>
    <row r="66" spans="1:3" ht="14.5" x14ac:dyDescent="0.35">
      <c r="A66"/>
      <c r="C66"/>
    </row>
    <row r="67" spans="1:3" ht="14.5" x14ac:dyDescent="0.35">
      <c r="A67"/>
      <c r="C67"/>
    </row>
  </sheetData>
  <sheetProtection password="CF7A" sheet="1" objects="1" scenarios="1"/>
  <mergeCells count="5">
    <mergeCell ref="A2:K2"/>
    <mergeCell ref="J3:K3"/>
    <mergeCell ref="A35:K35"/>
    <mergeCell ref="J36:K36"/>
    <mergeCell ref="A61:K62"/>
  </mergeCells>
  <pageMargins left="0.23622047244094491" right="0.23622047244094491" top="0" bottom="0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opLeftCell="A19" zoomScaleNormal="100" workbookViewId="0">
      <selection activeCell="H29" sqref="H29"/>
    </sheetView>
  </sheetViews>
  <sheetFormatPr defaultRowHeight="15.5" x14ac:dyDescent="0.35"/>
  <cols>
    <col min="1" max="1" width="10.90625" style="1" customWidth="1"/>
    <col min="2" max="2" width="17" customWidth="1"/>
    <col min="3" max="3" width="14" style="2" customWidth="1"/>
    <col min="4" max="4" width="17.90625" customWidth="1"/>
    <col min="5" max="5" width="13.54296875" customWidth="1"/>
    <col min="6" max="6" width="6.453125" customWidth="1"/>
    <col min="7" max="7" width="11.1796875" customWidth="1"/>
    <col min="8" max="8" width="16.90625" customWidth="1"/>
    <col min="9" max="9" width="14.54296875" customWidth="1"/>
    <col min="10" max="10" width="18" customWidth="1"/>
    <col min="11" max="11" width="13.08984375" customWidth="1"/>
  </cols>
  <sheetData>
    <row r="1" spans="1:11" ht="16.5" customHeight="1" thickBot="1" x14ac:dyDescent="0.35">
      <c r="K1" s="60">
        <v>1</v>
      </c>
    </row>
    <row r="2" spans="1:11" ht="35.25" customHeight="1" thickBot="1" x14ac:dyDescent="0.4">
      <c r="A2" s="634" t="s">
        <v>599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18" customHeight="1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2" t="s">
        <v>1169</v>
      </c>
      <c r="K3" s="632"/>
    </row>
    <row r="4" spans="1:11" ht="17.399999999999999" customHeight="1" thickBot="1" x14ac:dyDescent="0.4">
      <c r="A4" s="251" t="s">
        <v>31</v>
      </c>
      <c r="B4" s="252"/>
      <c r="C4" s="253" t="s">
        <v>32</v>
      </c>
      <c r="D4" s="252"/>
      <c r="E4" s="254" t="s">
        <v>33</v>
      </c>
      <c r="F4" s="186"/>
      <c r="G4" s="251" t="s">
        <v>31</v>
      </c>
      <c r="H4" s="252"/>
      <c r="I4" s="253" t="s">
        <v>32</v>
      </c>
      <c r="J4" s="252"/>
      <c r="K4" s="254" t="s">
        <v>33</v>
      </c>
    </row>
    <row r="5" spans="1:11" ht="20.399999999999999" customHeight="1" x14ac:dyDescent="0.35">
      <c r="A5" s="65" t="s">
        <v>0</v>
      </c>
      <c r="B5" s="120" t="s">
        <v>229</v>
      </c>
      <c r="C5" s="112" t="s">
        <v>313</v>
      </c>
      <c r="D5" s="83" t="s">
        <v>502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83" t="s">
        <v>502</v>
      </c>
      <c r="K5" s="459">
        <f>'Корпуса Luxe'!F25+'Фасади Amore Classic'!E22</f>
        <v>411.5</v>
      </c>
    </row>
    <row r="6" spans="1:11" ht="18" customHeight="1" x14ac:dyDescent="0.35">
      <c r="A6" s="66" t="s">
        <v>1</v>
      </c>
      <c r="B6" s="113" t="s">
        <v>6</v>
      </c>
      <c r="C6" s="63" t="s">
        <v>315</v>
      </c>
      <c r="D6" s="84" t="s">
        <v>502</v>
      </c>
      <c r="E6" s="459">
        <f>'Корпуса Luxe'!F6+'Фасади Amore Classic'!E14</f>
        <v>1240.6500000000001</v>
      </c>
      <c r="G6" s="66" t="s">
        <v>17</v>
      </c>
      <c r="H6" s="113" t="s">
        <v>229</v>
      </c>
      <c r="I6" s="63" t="s">
        <v>321</v>
      </c>
      <c r="J6" s="84" t="s">
        <v>502</v>
      </c>
      <c r="K6" s="459">
        <f>'Корпуса Luxe'!F26</f>
        <v>477.9</v>
      </c>
    </row>
    <row r="7" spans="1:11" ht="18" customHeight="1" x14ac:dyDescent="0.35">
      <c r="A7" s="66" t="s">
        <v>2</v>
      </c>
      <c r="B7" s="113" t="s">
        <v>6</v>
      </c>
      <c r="C7" s="63" t="s">
        <v>317</v>
      </c>
      <c r="D7" s="84" t="s">
        <v>502</v>
      </c>
      <c r="E7" s="459">
        <f>'Корпуса Luxe'!F7+'Фасади Amore Classic'!E17</f>
        <v>1520.2</v>
      </c>
      <c r="G7" s="66" t="s">
        <v>18</v>
      </c>
      <c r="H7" s="113" t="s">
        <v>6</v>
      </c>
      <c r="I7" s="63" t="s">
        <v>323</v>
      </c>
      <c r="J7" s="84" t="s">
        <v>502</v>
      </c>
      <c r="K7" s="459">
        <f>'Корпуса Luxe'!F27+'Фасади Amore Classic'!E15</f>
        <v>1504.15</v>
      </c>
    </row>
    <row r="8" spans="1:11" ht="18" customHeight="1" x14ac:dyDescent="0.35">
      <c r="A8" s="66" t="s">
        <v>2</v>
      </c>
      <c r="B8" s="113" t="s">
        <v>582</v>
      </c>
      <c r="C8" s="63" t="s">
        <v>317</v>
      </c>
      <c r="D8" s="84" t="s">
        <v>502</v>
      </c>
      <c r="E8" s="459">
        <f>'Корпуса Luxe'!F7+'Фасади Amore Classic'!E30</f>
        <v>1655.2</v>
      </c>
      <c r="G8" s="66" t="s">
        <v>19</v>
      </c>
      <c r="H8" s="113" t="s">
        <v>6</v>
      </c>
      <c r="I8" s="63" t="s">
        <v>324</v>
      </c>
      <c r="J8" s="84" t="s">
        <v>502</v>
      </c>
      <c r="K8" s="459">
        <f>'Корпуса Luxe'!F28+'Фасади Amore Classic'!E18</f>
        <v>1850.4</v>
      </c>
    </row>
    <row r="9" spans="1:11" ht="18" customHeight="1" x14ac:dyDescent="0.35">
      <c r="A9" s="66" t="s">
        <v>2</v>
      </c>
      <c r="B9" s="113" t="s">
        <v>583</v>
      </c>
      <c r="C9" s="63" t="s">
        <v>317</v>
      </c>
      <c r="D9" s="84" t="s">
        <v>502</v>
      </c>
      <c r="E9" s="459">
        <f>'Корпуса Luxe'!F7+'Фасади Amore Classic'!J30</f>
        <v>1947.2</v>
      </c>
      <c r="G9" s="66" t="s">
        <v>19</v>
      </c>
      <c r="H9" s="113" t="s">
        <v>584</v>
      </c>
      <c r="I9" s="63" t="s">
        <v>324</v>
      </c>
      <c r="J9" s="84" t="s">
        <v>502</v>
      </c>
      <c r="K9" s="459">
        <f>'Корпуса Luxe'!F28+'Фасади Amore Classic'!E31</f>
        <v>2020.4</v>
      </c>
    </row>
    <row r="10" spans="1:11" ht="18" customHeight="1" x14ac:dyDescent="0.35">
      <c r="A10" s="66" t="s">
        <v>3</v>
      </c>
      <c r="B10" s="113" t="s">
        <v>6</v>
      </c>
      <c r="C10" s="63" t="s">
        <v>320</v>
      </c>
      <c r="D10" s="84" t="s">
        <v>502</v>
      </c>
      <c r="E10" s="459">
        <f>'Корпуса Luxe'!F8+'Фасади Amore Classic'!E19</f>
        <v>1672.95</v>
      </c>
      <c r="G10" s="66" t="s">
        <v>19</v>
      </c>
      <c r="H10" s="113" t="s">
        <v>585</v>
      </c>
      <c r="I10" s="63" t="s">
        <v>324</v>
      </c>
      <c r="J10" s="84" t="s">
        <v>502</v>
      </c>
      <c r="K10" s="459">
        <f>'Корпуса Luxe'!F28+'Фасади Amore Classic'!J31</f>
        <v>2398.4</v>
      </c>
    </row>
    <row r="11" spans="1:11" ht="18" customHeight="1" x14ac:dyDescent="0.35">
      <c r="A11" s="66" t="s">
        <v>4</v>
      </c>
      <c r="B11" s="113" t="s">
        <v>6</v>
      </c>
      <c r="C11" s="63" t="s">
        <v>322</v>
      </c>
      <c r="D11" s="84" t="s">
        <v>502</v>
      </c>
      <c r="E11" s="459">
        <f>'Корпуса Luxe'!F9+'Фасади Amore Classic'!E25</f>
        <v>1805.5</v>
      </c>
      <c r="G11" s="66" t="s">
        <v>20</v>
      </c>
      <c r="H11" s="113" t="s">
        <v>6</v>
      </c>
      <c r="I11" s="63" t="s">
        <v>325</v>
      </c>
      <c r="J11" s="84" t="s">
        <v>502</v>
      </c>
      <c r="K11" s="459">
        <f>'Корпуса Luxe'!F29+'Фасади Amore Classic'!E20</f>
        <v>2042.25</v>
      </c>
    </row>
    <row r="12" spans="1:11" ht="18" customHeight="1" x14ac:dyDescent="0.35">
      <c r="A12" s="66" t="s">
        <v>5</v>
      </c>
      <c r="B12" s="113" t="s">
        <v>6</v>
      </c>
      <c r="C12" s="63" t="s">
        <v>314</v>
      </c>
      <c r="D12" s="84" t="s">
        <v>502</v>
      </c>
      <c r="E12" s="459">
        <f>'Корпуса Luxe'!F10+'Фасади Amore Classic'!E14+'Фасади Amore Classic'!E14</f>
        <v>2166.75</v>
      </c>
      <c r="G12" s="66" t="s">
        <v>21</v>
      </c>
      <c r="H12" s="113" t="s">
        <v>6</v>
      </c>
      <c r="I12" s="63" t="s">
        <v>326</v>
      </c>
      <c r="J12" s="84" t="s">
        <v>502</v>
      </c>
      <c r="K12" s="459">
        <f>'Корпуса Luxe'!F30+'Фасади Amore Classic'!E26</f>
        <v>2211.5</v>
      </c>
    </row>
    <row r="13" spans="1:11" ht="18" customHeight="1" x14ac:dyDescent="0.35">
      <c r="A13" s="66" t="s">
        <v>7</v>
      </c>
      <c r="B13" s="113" t="s">
        <v>226</v>
      </c>
      <c r="C13" s="63" t="s">
        <v>314</v>
      </c>
      <c r="D13" s="84" t="s">
        <v>502</v>
      </c>
      <c r="E13" s="459">
        <f>'Корпуса Luxe'!F11+'Фасади Amore Classic'!E14+'Фасади Amore Classic'!E14+Фурнітура!D15</f>
        <v>2698.65</v>
      </c>
      <c r="G13" s="66" t="s">
        <v>22</v>
      </c>
      <c r="H13" s="113" t="s">
        <v>6</v>
      </c>
      <c r="I13" s="63" t="s">
        <v>327</v>
      </c>
      <c r="J13" s="84" t="s">
        <v>502</v>
      </c>
      <c r="K13" s="459">
        <f>'Корпуса Luxe'!F31+'Фасади Amore Classic'!E15+'Фасади Amore Classic'!E15</f>
        <v>2635.7</v>
      </c>
    </row>
    <row r="14" spans="1:11" ht="18" customHeight="1" x14ac:dyDescent="0.35">
      <c r="A14" s="66" t="s">
        <v>8</v>
      </c>
      <c r="B14" s="113" t="s">
        <v>6</v>
      </c>
      <c r="C14" s="63" t="s">
        <v>316</v>
      </c>
      <c r="D14" s="84" t="s">
        <v>502</v>
      </c>
      <c r="E14" s="459">
        <f>'Корпуса Luxe'!F12+'Фасади Amore Classic'!E17+'Фасади Amore Classic'!E17</f>
        <v>2693.45</v>
      </c>
      <c r="G14" s="66" t="s">
        <v>23</v>
      </c>
      <c r="H14" s="113" t="s">
        <v>226</v>
      </c>
      <c r="I14" s="63" t="s">
        <v>327</v>
      </c>
      <c r="J14" s="84" t="s">
        <v>502</v>
      </c>
      <c r="K14" s="459">
        <f>'Корпуса Luxe'!F32+'Фасади Amore Classic'!E15+'Фасади Amore Classic'!E15+Фурнітура!D15</f>
        <v>3167.6</v>
      </c>
    </row>
    <row r="15" spans="1:11" ht="18" customHeight="1" x14ac:dyDescent="0.35">
      <c r="A15" s="66" t="s">
        <v>8</v>
      </c>
      <c r="B15" s="113" t="s">
        <v>584</v>
      </c>
      <c r="C15" s="63" t="s">
        <v>316</v>
      </c>
      <c r="D15" s="84" t="s">
        <v>502</v>
      </c>
      <c r="E15" s="459">
        <f>'Корпуса Luxe'!F12+'Фасади Amore Classic'!E30+'Фасади Amore Classic'!E30</f>
        <v>2963.45</v>
      </c>
      <c r="G15" s="66" t="s">
        <v>24</v>
      </c>
      <c r="H15" s="113" t="s">
        <v>6</v>
      </c>
      <c r="I15" s="63" t="s">
        <v>329</v>
      </c>
      <c r="J15" s="84" t="s">
        <v>502</v>
      </c>
      <c r="K15" s="459">
        <f>'Корпуса Luxe'!F33+'Фасади Amore Classic'!E18+'Фасади Amore Classic'!E18</f>
        <v>3303.9</v>
      </c>
    </row>
    <row r="16" spans="1:11" ht="18" customHeight="1" x14ac:dyDescent="0.35">
      <c r="A16" s="66" t="s">
        <v>8</v>
      </c>
      <c r="B16" s="113" t="s">
        <v>585</v>
      </c>
      <c r="C16" s="63" t="s">
        <v>316</v>
      </c>
      <c r="D16" s="84" t="s">
        <v>502</v>
      </c>
      <c r="E16" s="459">
        <f>'Корпуса Luxe'!F12+'Фасади Amore Classic'!J30+'Фасади Amore Classic'!J30</f>
        <v>3547.45</v>
      </c>
      <c r="G16" s="66" t="s">
        <v>24</v>
      </c>
      <c r="H16" s="113" t="s">
        <v>584</v>
      </c>
      <c r="I16" s="63" t="s">
        <v>329</v>
      </c>
      <c r="J16" s="84" t="s">
        <v>502</v>
      </c>
      <c r="K16" s="459">
        <f>'Корпуса Luxe'!F33+'Фасади Amore Classic'!E31+'Фасади Amore Classic'!E31</f>
        <v>3643.9</v>
      </c>
    </row>
    <row r="17" spans="1:11" ht="18" customHeight="1" x14ac:dyDescent="0.35">
      <c r="A17" s="66" t="s">
        <v>9</v>
      </c>
      <c r="B17" s="113" t="s">
        <v>226</v>
      </c>
      <c r="C17" s="63" t="s">
        <v>316</v>
      </c>
      <c r="D17" s="84" t="s">
        <v>502</v>
      </c>
      <c r="E17" s="459">
        <f>'Корпуса Luxe'!F13+'Фасади Amore Classic'!E17+'Фасади Amore Classic'!E17+Фурнітура!D16</f>
        <v>3295.5499999999997</v>
      </c>
      <c r="G17" s="66" t="s">
        <v>24</v>
      </c>
      <c r="H17" s="113" t="s">
        <v>585</v>
      </c>
      <c r="I17" s="63" t="s">
        <v>329</v>
      </c>
      <c r="J17" s="84" t="s">
        <v>502</v>
      </c>
      <c r="K17" s="459">
        <f>'Корпуса Luxe'!F33+'Фасади Amore Classic'!J31+'Фасади Amore Classic'!J31</f>
        <v>4399.8999999999996</v>
      </c>
    </row>
    <row r="18" spans="1:11" ht="18" customHeight="1" x14ac:dyDescent="0.35">
      <c r="A18" s="66" t="s">
        <v>9</v>
      </c>
      <c r="B18" s="113" t="s">
        <v>584</v>
      </c>
      <c r="C18" s="63" t="s">
        <v>316</v>
      </c>
      <c r="D18" s="84" t="s">
        <v>502</v>
      </c>
      <c r="E18" s="459">
        <f>'Корпуса Luxe'!F13+'Фасади Amore Classic'!E30+'Фасади Amore Classic'!E30+Фурнітура!D16</f>
        <v>3565.5499999999997</v>
      </c>
      <c r="G18" s="66" t="s">
        <v>25</v>
      </c>
      <c r="H18" s="113" t="s">
        <v>226</v>
      </c>
      <c r="I18" s="63" t="s">
        <v>329</v>
      </c>
      <c r="J18" s="84" t="s">
        <v>502</v>
      </c>
      <c r="K18" s="459">
        <f>'Корпуса Luxe'!F34+'Фасади Amore Classic'!E18+'Фасади Amore Classic'!E18+Фурнітура!D16</f>
        <v>3906</v>
      </c>
    </row>
    <row r="19" spans="1:11" ht="18" customHeight="1" x14ac:dyDescent="0.35">
      <c r="A19" s="66" t="s">
        <v>9</v>
      </c>
      <c r="B19" s="113" t="s">
        <v>585</v>
      </c>
      <c r="C19" s="63" t="s">
        <v>316</v>
      </c>
      <c r="D19" s="84" t="s">
        <v>502</v>
      </c>
      <c r="E19" s="459">
        <f>'Корпуса Luxe'!F13+'Фасади Amore Classic'!J30+'Фасади Amore Classic'!J30+Фурнітура!D16</f>
        <v>4149.55</v>
      </c>
      <c r="G19" s="66" t="s">
        <v>25</v>
      </c>
      <c r="H19" s="113" t="s">
        <v>584</v>
      </c>
      <c r="I19" s="63" t="s">
        <v>329</v>
      </c>
      <c r="J19" s="84" t="s">
        <v>502</v>
      </c>
      <c r="K19" s="459">
        <f>'Корпуса Luxe'!F34+'Фасади Amore Classic'!E31+'Фасади Amore Classic'!E31+Фурнітура!D16</f>
        <v>4246</v>
      </c>
    </row>
    <row r="20" spans="1:11" ht="18" customHeight="1" x14ac:dyDescent="0.35">
      <c r="A20" s="66" t="s">
        <v>10</v>
      </c>
      <c r="B20" s="113" t="s">
        <v>227</v>
      </c>
      <c r="C20" s="63" t="s">
        <v>328</v>
      </c>
      <c r="D20" s="84" t="s">
        <v>502</v>
      </c>
      <c r="E20" s="459">
        <f>'Корпуса Luxe'!F14+'Фасади Amore Classic'!J7</f>
        <v>1306.8</v>
      </c>
      <c r="G20" s="66" t="s">
        <v>25</v>
      </c>
      <c r="H20" s="113" t="s">
        <v>585</v>
      </c>
      <c r="I20" s="63" t="s">
        <v>329</v>
      </c>
      <c r="J20" s="84" t="s">
        <v>502</v>
      </c>
      <c r="K20" s="459">
        <f>'Корпуса Luxe'!F34+Фурнітура!D16+'Фасади Amore Classic'!J31+'Фасади Amore Classic'!J31</f>
        <v>5002</v>
      </c>
    </row>
    <row r="21" spans="1:11" ht="18" customHeight="1" x14ac:dyDescent="0.35">
      <c r="A21" s="66" t="s">
        <v>11</v>
      </c>
      <c r="B21" s="113" t="s">
        <v>227</v>
      </c>
      <c r="C21" s="63" t="s">
        <v>330</v>
      </c>
      <c r="D21" s="84" t="s">
        <v>502</v>
      </c>
      <c r="E21" s="459">
        <f>'Корпуса Luxe'!F15+'Фасади Amore Classic'!J16</f>
        <v>1597.15</v>
      </c>
      <c r="G21" s="66" t="s">
        <v>389</v>
      </c>
      <c r="H21" s="113" t="s">
        <v>227</v>
      </c>
      <c r="I21" s="63" t="s">
        <v>591</v>
      </c>
      <c r="J21" s="84" t="s">
        <v>502</v>
      </c>
      <c r="K21" s="459">
        <f>'Корпуса Luxe'!F35+'Фасади Amore Classic'!J10</f>
        <v>1725.2</v>
      </c>
    </row>
    <row r="22" spans="1:11" ht="18" customHeight="1" x14ac:dyDescent="0.35">
      <c r="A22" s="66" t="s">
        <v>12</v>
      </c>
      <c r="B22" s="113" t="s">
        <v>227</v>
      </c>
      <c r="C22" s="63" t="s">
        <v>331</v>
      </c>
      <c r="D22" s="84" t="s">
        <v>502</v>
      </c>
      <c r="E22" s="459">
        <f>'Корпуса Luxe'!F16+'Фасади Amore Classic'!E23</f>
        <v>1337.7</v>
      </c>
      <c r="G22" s="66" t="s">
        <v>390</v>
      </c>
      <c r="H22" s="113" t="s">
        <v>227</v>
      </c>
      <c r="I22" s="63" t="s">
        <v>592</v>
      </c>
      <c r="J22" s="84" t="s">
        <v>502</v>
      </c>
      <c r="K22" s="459">
        <f>'Корпуса Luxe'!F36+'Фасади Amore Classic'!J17</f>
        <v>2197.35</v>
      </c>
    </row>
    <row r="23" spans="1:11" ht="18" customHeight="1" x14ac:dyDescent="0.35">
      <c r="A23" s="66" t="s">
        <v>13</v>
      </c>
      <c r="B23" s="113" t="s">
        <v>227</v>
      </c>
      <c r="C23" s="63" t="s">
        <v>332</v>
      </c>
      <c r="D23" s="84" t="s">
        <v>502</v>
      </c>
      <c r="E23" s="459">
        <f>'Корпуса Luxe'!F17+'Фасади Amore Classic'!J9</f>
        <v>1545.65</v>
      </c>
      <c r="G23" s="66" t="s">
        <v>26</v>
      </c>
      <c r="H23" s="113" t="s">
        <v>6</v>
      </c>
      <c r="I23" s="63" t="s">
        <v>629</v>
      </c>
      <c r="J23" s="84" t="s">
        <v>502</v>
      </c>
      <c r="K23" s="459">
        <f>'Корпуса Luxe'!F37+'Фасади Amore Classic'!E24</f>
        <v>1500.4</v>
      </c>
    </row>
    <row r="24" spans="1:11" ht="18" customHeight="1" x14ac:dyDescent="0.35">
      <c r="A24" s="66" t="s">
        <v>14</v>
      </c>
      <c r="B24" s="113" t="s">
        <v>228</v>
      </c>
      <c r="C24" s="63" t="s">
        <v>314</v>
      </c>
      <c r="D24" s="84" t="s">
        <v>502</v>
      </c>
      <c r="E24" s="459">
        <f>'Корпуса Luxe'!F18+'Фасади Amore Classic'!E17</f>
        <v>1960.3</v>
      </c>
      <c r="G24" s="66" t="s">
        <v>27</v>
      </c>
      <c r="H24" s="113" t="s">
        <v>6</v>
      </c>
      <c r="I24" s="63" t="s">
        <v>630</v>
      </c>
      <c r="J24" s="84" t="s">
        <v>502</v>
      </c>
      <c r="K24" s="459">
        <f>'Корпуса Luxe'!F38+'Фасади Amore Classic'!E13+'Фасади Amore Classic'!E13</f>
        <v>1833.55</v>
      </c>
    </row>
    <row r="25" spans="1:11" ht="18" customHeight="1" x14ac:dyDescent="0.35">
      <c r="A25" s="66" t="s">
        <v>14</v>
      </c>
      <c r="B25" s="113" t="s">
        <v>584</v>
      </c>
      <c r="C25" s="63" t="s">
        <v>314</v>
      </c>
      <c r="D25" s="84" t="s">
        <v>502</v>
      </c>
      <c r="E25" s="459">
        <f>'Корпуса Luxe'!F18+'Фасади Amore Classic'!E30</f>
        <v>2095.3000000000002</v>
      </c>
      <c r="G25" s="66" t="s">
        <v>28</v>
      </c>
      <c r="H25" s="113" t="s">
        <v>228</v>
      </c>
      <c r="I25" s="63" t="s">
        <v>327</v>
      </c>
      <c r="J25" s="84" t="s">
        <v>502</v>
      </c>
      <c r="K25" s="459">
        <f>'Корпуса Luxe'!F39+'Фасади Amore Classic'!E18</f>
        <v>2452.5</v>
      </c>
    </row>
    <row r="26" spans="1:11" ht="18" customHeight="1" x14ac:dyDescent="0.35">
      <c r="A26" s="66" t="s">
        <v>14</v>
      </c>
      <c r="B26" s="113" t="s">
        <v>585</v>
      </c>
      <c r="C26" s="63" t="s">
        <v>314</v>
      </c>
      <c r="D26" s="84" t="s">
        <v>502</v>
      </c>
      <c r="E26" s="459">
        <f>'Корпуса Luxe'!F18+'Фасади Amore Classic'!J30</f>
        <v>2387.3000000000002</v>
      </c>
      <c r="G26" s="66" t="s">
        <v>28</v>
      </c>
      <c r="H26" s="113" t="s">
        <v>584</v>
      </c>
      <c r="I26" s="63" t="s">
        <v>327</v>
      </c>
      <c r="J26" s="84" t="s">
        <v>502</v>
      </c>
      <c r="K26" s="459">
        <f>'Корпуса Luxe'!F39+'Фасади Amore Classic'!E31</f>
        <v>2622.5</v>
      </c>
    </row>
    <row r="27" spans="1:11" ht="18" customHeight="1" x14ac:dyDescent="0.35">
      <c r="A27" s="66" t="s">
        <v>15</v>
      </c>
      <c r="B27" s="113" t="s">
        <v>229</v>
      </c>
      <c r="C27" s="63" t="s">
        <v>315</v>
      </c>
      <c r="D27" s="84" t="s">
        <v>502</v>
      </c>
      <c r="E27" s="459">
        <f>'Корпуса Luxe'!F19</f>
        <v>332.1</v>
      </c>
      <c r="G27" s="66" t="s">
        <v>28</v>
      </c>
      <c r="H27" s="113" t="s">
        <v>585</v>
      </c>
      <c r="I27" s="63" t="s">
        <v>327</v>
      </c>
      <c r="J27" s="84" t="s">
        <v>502</v>
      </c>
      <c r="K27" s="459">
        <f>'Корпуса Luxe'!F39+'Фасади Amore Classic'!J31</f>
        <v>3000.5</v>
      </c>
    </row>
    <row r="28" spans="1:11" ht="18" customHeight="1" x14ac:dyDescent="0.35">
      <c r="A28" s="114" t="s">
        <v>16</v>
      </c>
      <c r="B28" s="121" t="s">
        <v>229</v>
      </c>
      <c r="C28" s="74" t="s">
        <v>335</v>
      </c>
      <c r="D28" s="84" t="s">
        <v>502</v>
      </c>
      <c r="E28" s="460">
        <f>'Корпуса Luxe'!F20</f>
        <v>425.25</v>
      </c>
      <c r="G28" s="66" t="s">
        <v>29</v>
      </c>
      <c r="H28" s="113" t="s">
        <v>229</v>
      </c>
      <c r="I28" s="63" t="s">
        <v>323</v>
      </c>
      <c r="J28" s="84" t="s">
        <v>502</v>
      </c>
      <c r="K28" s="459">
        <f>'Корпуса Luxe'!F40</f>
        <v>384.75</v>
      </c>
    </row>
    <row r="29" spans="1:11" ht="19.5" customHeight="1" x14ac:dyDescent="0.35">
      <c r="A29" s="114" t="s">
        <v>58</v>
      </c>
      <c r="B29" s="121" t="s">
        <v>228</v>
      </c>
      <c r="C29" s="74" t="s">
        <v>314</v>
      </c>
      <c r="D29" s="84" t="s">
        <v>502</v>
      </c>
      <c r="E29" s="460">
        <f>'Корпуса Luxe'!F21+'Фасади Amore Classic'!E9+'Фасади Amore Classic'!E9+'Фасади Amore Classic'!J14</f>
        <v>2568.6999999999998</v>
      </c>
      <c r="G29" s="66" t="s">
        <v>30</v>
      </c>
      <c r="H29" s="113" t="s">
        <v>229</v>
      </c>
      <c r="I29" s="63" t="s">
        <v>336</v>
      </c>
      <c r="J29" s="84" t="s">
        <v>502</v>
      </c>
      <c r="K29" s="459">
        <f>'Корпуса Luxe'!F41</f>
        <v>487.35</v>
      </c>
    </row>
    <row r="30" spans="1:11" ht="18.75" customHeight="1" x14ac:dyDescent="0.35">
      <c r="A30" s="246" t="s">
        <v>59</v>
      </c>
      <c r="B30" s="248" t="s">
        <v>227</v>
      </c>
      <c r="C30" s="249" t="s">
        <v>314</v>
      </c>
      <c r="D30" s="84" t="s">
        <v>502</v>
      </c>
      <c r="E30" s="461">
        <f>'Корпуса Luxe'!F22+'Фасади Amore Classic'!J7+'Фасади Amore Classic'!J7</f>
        <v>2533.9499999999998</v>
      </c>
      <c r="G30" s="114" t="s">
        <v>245</v>
      </c>
      <c r="H30" s="121" t="s">
        <v>228</v>
      </c>
      <c r="I30" s="74" t="s">
        <v>327</v>
      </c>
      <c r="J30" s="84" t="s">
        <v>502</v>
      </c>
      <c r="K30" s="460">
        <f>'Корпуса Luxe'!F42+'Фасади Amore Classic'!E10+'Фасади Amore Classic'!E10+'Фасади Amore Classic'!J18</f>
        <v>3151.75</v>
      </c>
    </row>
    <row r="31" spans="1:11" ht="16.75" customHeight="1" x14ac:dyDescent="0.35">
      <c r="A31" s="66" t="s">
        <v>76</v>
      </c>
      <c r="B31" s="113" t="s">
        <v>227</v>
      </c>
      <c r="C31" s="63" t="s">
        <v>316</v>
      </c>
      <c r="D31" s="84" t="s">
        <v>502</v>
      </c>
      <c r="E31" s="462">
        <f>'Корпуса Luxe'!F23+'Фасади Amore Classic'!J16+'Фасади Amore Classic'!J16</f>
        <v>3028.25</v>
      </c>
      <c r="G31" s="246" t="s">
        <v>391</v>
      </c>
      <c r="H31" s="248" t="s">
        <v>227</v>
      </c>
      <c r="I31" s="249" t="s">
        <v>327</v>
      </c>
      <c r="J31" s="84" t="s">
        <v>502</v>
      </c>
      <c r="K31" s="461">
        <f>'Корпуса Luxe'!F43+'Фасади Amore Classic'!J10+'Фасади Amore Classic'!J10</f>
        <v>3121</v>
      </c>
    </row>
    <row r="32" spans="1:11" ht="18" customHeight="1" thickBot="1" x14ac:dyDescent="0.4">
      <c r="A32" s="195" t="s">
        <v>64</v>
      </c>
      <c r="B32" s="196" t="s">
        <v>6</v>
      </c>
      <c r="C32" s="207" t="s">
        <v>318</v>
      </c>
      <c r="D32" s="150" t="s">
        <v>502</v>
      </c>
      <c r="E32" s="463">
        <f>'Корпуса Luxe'!F24+'Фасади Amore Classic'!E21</f>
        <v>361.65</v>
      </c>
      <c r="G32" s="72" t="s">
        <v>392</v>
      </c>
      <c r="H32" s="118" t="s">
        <v>227</v>
      </c>
      <c r="I32" s="64" t="s">
        <v>329</v>
      </c>
      <c r="J32" s="150" t="s">
        <v>502</v>
      </c>
      <c r="K32" s="464">
        <f>'Корпуса Luxe'!F44+'Фасади Amore Classic'!J17+'Фасади Amore Classic'!J17</f>
        <v>3993.75</v>
      </c>
    </row>
    <row r="33" spans="1:11" ht="18.649999999999999" customHeight="1" x14ac:dyDescent="0.35">
      <c r="A33" s="107"/>
      <c r="B33" s="115"/>
      <c r="C33" s="124"/>
      <c r="D33" s="125"/>
      <c r="E33" s="92"/>
      <c r="G33" s="107"/>
      <c r="H33" s="115"/>
      <c r="I33" s="124"/>
      <c r="J33" s="125"/>
      <c r="K33" s="126"/>
    </row>
    <row r="34" spans="1:11" ht="19.5" customHeight="1" thickBot="1" x14ac:dyDescent="0.75">
      <c r="A34" s="45"/>
      <c r="B34" s="20"/>
      <c r="C34" s="21"/>
      <c r="D34" s="199"/>
      <c r="E34" s="245"/>
      <c r="G34" s="45"/>
      <c r="H34" s="20"/>
      <c r="I34" s="21"/>
      <c r="J34" s="199"/>
      <c r="K34" s="23"/>
    </row>
    <row r="35" spans="1:11" ht="39.65" customHeight="1" thickBot="1" x14ac:dyDescent="0.4">
      <c r="A35" s="634" t="s">
        <v>599</v>
      </c>
      <c r="B35" s="635"/>
      <c r="C35" s="635"/>
      <c r="D35" s="635"/>
      <c r="E35" s="635"/>
      <c r="F35" s="635"/>
      <c r="G35" s="635"/>
      <c r="H35" s="635"/>
      <c r="I35" s="635"/>
      <c r="J35" s="635"/>
      <c r="K35" s="636"/>
    </row>
    <row r="36" spans="1:11" ht="19.75" customHeight="1" thickBot="1" x14ac:dyDescent="0.4">
      <c r="A36" s="108" t="s">
        <v>128</v>
      </c>
      <c r="B36" s="108"/>
      <c r="C36" s="109"/>
      <c r="D36" s="109"/>
      <c r="E36" s="109"/>
      <c r="F36" s="110"/>
      <c r="G36" s="108" t="s">
        <v>128</v>
      </c>
      <c r="H36" s="108"/>
      <c r="I36" s="109"/>
      <c r="J36" s="637" t="s">
        <v>1169</v>
      </c>
      <c r="K36" s="637"/>
    </row>
    <row r="37" spans="1:11" ht="18" customHeight="1" thickBot="1" x14ac:dyDescent="0.4">
      <c r="A37" s="86" t="s">
        <v>31</v>
      </c>
      <c r="B37" s="87"/>
      <c r="C37" s="111" t="s">
        <v>32</v>
      </c>
      <c r="D37" s="87"/>
      <c r="E37" s="88" t="s">
        <v>33</v>
      </c>
      <c r="F37" s="70"/>
      <c r="G37" s="86" t="s">
        <v>31</v>
      </c>
      <c r="H37" s="87"/>
      <c r="I37" s="111" t="s">
        <v>32</v>
      </c>
      <c r="J37" s="87"/>
      <c r="K37" s="88" t="s">
        <v>33</v>
      </c>
    </row>
    <row r="38" spans="1:11" ht="21.65" customHeight="1" x14ac:dyDescent="0.35">
      <c r="A38" s="65" t="s">
        <v>0</v>
      </c>
      <c r="B38" s="67" t="s">
        <v>137</v>
      </c>
      <c r="C38" s="112" t="s">
        <v>337</v>
      </c>
      <c r="D38" s="135" t="s">
        <v>502</v>
      </c>
      <c r="E38" s="458">
        <f>'Корпуса Luxe'!L5</f>
        <v>456.3</v>
      </c>
      <c r="G38" s="65" t="s">
        <v>79</v>
      </c>
      <c r="H38" s="67" t="s">
        <v>137</v>
      </c>
      <c r="I38" s="133" t="s">
        <v>338</v>
      </c>
      <c r="J38" s="135" t="s">
        <v>502</v>
      </c>
      <c r="K38" s="465">
        <f>'Корпуса Luxe'!L22</f>
        <v>850.5</v>
      </c>
    </row>
    <row r="39" spans="1:11" ht="18" customHeight="1" x14ac:dyDescent="0.35">
      <c r="A39" s="65" t="s">
        <v>78</v>
      </c>
      <c r="B39" s="67" t="s">
        <v>80</v>
      </c>
      <c r="C39" s="112" t="s">
        <v>337</v>
      </c>
      <c r="D39" s="135" t="s">
        <v>502</v>
      </c>
      <c r="E39" s="458">
        <f>'Корпуса Luxe'!L5+Фурнітура!D17+'Фасади Amore Classic'!E6</f>
        <v>1965.8</v>
      </c>
      <c r="G39" s="65" t="s">
        <v>58</v>
      </c>
      <c r="H39" s="115" t="s">
        <v>136</v>
      </c>
      <c r="I39" s="112" t="s">
        <v>268</v>
      </c>
      <c r="J39" s="135" t="s">
        <v>502</v>
      </c>
      <c r="K39" s="458">
        <f>'Корпуса Luxe'!L23+'Фасади Amore Classic'!J12+'Фасади Amore Classic'!J12</f>
        <v>5347.95</v>
      </c>
    </row>
    <row r="40" spans="1:11" ht="18" customHeight="1" x14ac:dyDescent="0.35">
      <c r="A40" s="66" t="s">
        <v>1</v>
      </c>
      <c r="B40" s="113" t="s">
        <v>81</v>
      </c>
      <c r="C40" s="63" t="s">
        <v>339</v>
      </c>
      <c r="D40" s="135" t="s">
        <v>502</v>
      </c>
      <c r="E40" s="459">
        <f>'Корпуса Luxe'!L6+'Фасади Amore Classic'!E14</f>
        <v>1291.95</v>
      </c>
      <c r="G40" s="247" t="s">
        <v>129</v>
      </c>
      <c r="H40" s="113" t="s">
        <v>221</v>
      </c>
      <c r="I40" s="194" t="s">
        <v>268</v>
      </c>
      <c r="J40" s="135" t="s">
        <v>502</v>
      </c>
      <c r="K40" s="466">
        <f>'Корпуса Luxe'!L24+'Фасади Amore Classic'!E14+'Фасади Amore Classic'!E14+'Фасади Amore Classic'!J23</f>
        <v>5905.5</v>
      </c>
    </row>
    <row r="41" spans="1:11" ht="18" customHeight="1" x14ac:dyDescent="0.35">
      <c r="A41" s="66" t="s">
        <v>2</v>
      </c>
      <c r="B41" s="113" t="s">
        <v>81</v>
      </c>
      <c r="C41" s="63" t="s">
        <v>340</v>
      </c>
      <c r="D41" s="135" t="s">
        <v>502</v>
      </c>
      <c r="E41" s="459">
        <f>'Корпуса Luxe'!L7+'Фасади Amore Classic'!E17</f>
        <v>1571.5</v>
      </c>
      <c r="G41" s="66" t="s">
        <v>59</v>
      </c>
      <c r="H41" s="120" t="s">
        <v>136</v>
      </c>
      <c r="I41" s="63" t="s">
        <v>269</v>
      </c>
      <c r="J41" s="135" t="s">
        <v>502</v>
      </c>
      <c r="K41" s="462">
        <f>'Корпуса Luxe'!L25+'Фасади Amore Classic'!J12+'Фасади Amore Classic'!J13</f>
        <v>5990.1</v>
      </c>
    </row>
    <row r="42" spans="1:11" ht="18" customHeight="1" x14ac:dyDescent="0.35">
      <c r="A42" s="66" t="s">
        <v>3</v>
      </c>
      <c r="B42" s="113" t="s">
        <v>81</v>
      </c>
      <c r="C42" s="63" t="s">
        <v>341</v>
      </c>
      <c r="D42" s="135" t="s">
        <v>502</v>
      </c>
      <c r="E42" s="459">
        <f>'Корпуса Luxe'!L8+'Фасади Amore Classic'!E19</f>
        <v>1731</v>
      </c>
      <c r="G42" s="66" t="s">
        <v>76</v>
      </c>
      <c r="H42" s="113" t="s">
        <v>221</v>
      </c>
      <c r="I42" s="63" t="s">
        <v>269</v>
      </c>
      <c r="J42" s="135" t="s">
        <v>502</v>
      </c>
      <c r="K42" s="462">
        <f>'Корпуса Luxe'!L26+'Фасади Amore Classic'!E15+'Фасади Amore Classic'!E15+'Фасади Amore Classic'!J23</f>
        <v>6917.15</v>
      </c>
    </row>
    <row r="43" spans="1:11" ht="18" customHeight="1" x14ac:dyDescent="0.35">
      <c r="A43" s="66" t="s">
        <v>4</v>
      </c>
      <c r="B43" s="113" t="s">
        <v>81</v>
      </c>
      <c r="C43" s="63" t="s">
        <v>342</v>
      </c>
      <c r="D43" s="135" t="s">
        <v>502</v>
      </c>
      <c r="E43" s="459">
        <f>'Корпуса Luxe'!L9+'Фасади Amore Classic'!E25</f>
        <v>1867.6</v>
      </c>
      <c r="G43" s="66" t="s">
        <v>60</v>
      </c>
      <c r="H43" s="67" t="s">
        <v>77</v>
      </c>
      <c r="I43" s="63" t="s">
        <v>339</v>
      </c>
      <c r="J43" s="135" t="s">
        <v>502</v>
      </c>
      <c r="K43" s="459">
        <f>'Корпуса Luxe'!L27+'Фасади Amore Classic'!J19</f>
        <v>1720.7</v>
      </c>
    </row>
    <row r="44" spans="1:11" ht="18" customHeight="1" x14ac:dyDescent="0.35">
      <c r="A44" s="66" t="s">
        <v>5</v>
      </c>
      <c r="B44" s="113" t="s">
        <v>81</v>
      </c>
      <c r="C44" s="63" t="s">
        <v>343</v>
      </c>
      <c r="D44" s="135" t="s">
        <v>502</v>
      </c>
      <c r="E44" s="459">
        <f>'Корпуса Luxe'!L10+'Фасади Amore Classic'!E14+'Фасади Amore Classic'!E14</f>
        <v>2219.4</v>
      </c>
      <c r="G44" s="66" t="s">
        <v>61</v>
      </c>
      <c r="H44" s="67" t="s">
        <v>77</v>
      </c>
      <c r="I44" s="63" t="s">
        <v>340</v>
      </c>
      <c r="J44" s="135" t="s">
        <v>502</v>
      </c>
      <c r="K44" s="459">
        <f>'Корпуса Luxe'!L28+'Фасади Amore Classic'!J21</f>
        <v>2035.4</v>
      </c>
    </row>
    <row r="45" spans="1:11" ht="18" customHeight="1" x14ac:dyDescent="0.35">
      <c r="A45" s="66" t="s">
        <v>7</v>
      </c>
      <c r="B45" s="113" t="s">
        <v>81</v>
      </c>
      <c r="C45" s="63" t="s">
        <v>344</v>
      </c>
      <c r="D45" s="135" t="s">
        <v>502</v>
      </c>
      <c r="E45" s="459">
        <f>'Корпуса Luxe'!L11+'Фасади Amore Classic'!E17+'Фасади Amore Classic'!E17</f>
        <v>2789.3</v>
      </c>
      <c r="G45" s="66" t="s">
        <v>62</v>
      </c>
      <c r="H45" s="67" t="s">
        <v>77</v>
      </c>
      <c r="I45" s="63" t="s">
        <v>343</v>
      </c>
      <c r="J45" s="135" t="s">
        <v>502</v>
      </c>
      <c r="K45" s="459">
        <f>'Корпуса Luxe'!L29+'Фасади Amore Classic'!J19+'Фасади Amore Classic'!J19</f>
        <v>3195.7</v>
      </c>
    </row>
    <row r="46" spans="1:11" ht="18" customHeight="1" x14ac:dyDescent="0.35">
      <c r="A46" s="66" t="s">
        <v>8</v>
      </c>
      <c r="B46" s="113" t="s">
        <v>218</v>
      </c>
      <c r="C46" s="63" t="s">
        <v>339</v>
      </c>
      <c r="D46" s="135" t="s">
        <v>502</v>
      </c>
      <c r="E46" s="459">
        <f>'Корпуса Luxe'!L12+'Фасади Amore Classic'!J20</f>
        <v>2433.0500000000002</v>
      </c>
      <c r="G46" s="66" t="s">
        <v>63</v>
      </c>
      <c r="H46" s="67" t="s">
        <v>77</v>
      </c>
      <c r="I46" s="63" t="s">
        <v>344</v>
      </c>
      <c r="J46" s="135" t="s">
        <v>502</v>
      </c>
      <c r="K46" s="459">
        <f>'Корпуса Luxe'!L30+'Фасади Amore Classic'!J21+'Фасади Amore Classic'!J21</f>
        <v>3850.75</v>
      </c>
    </row>
    <row r="47" spans="1:11" ht="18" customHeight="1" x14ac:dyDescent="0.35">
      <c r="A47" s="66" t="s">
        <v>9</v>
      </c>
      <c r="B47" s="113" t="s">
        <v>218</v>
      </c>
      <c r="C47" s="63" t="s">
        <v>340</v>
      </c>
      <c r="D47" s="135" t="s">
        <v>502</v>
      </c>
      <c r="E47" s="459">
        <f>'Корпуса Luxe'!L13+'Фасади Amore Classic'!J22</f>
        <v>2724</v>
      </c>
      <c r="G47" s="66" t="s">
        <v>130</v>
      </c>
      <c r="H47" s="67" t="s">
        <v>586</v>
      </c>
      <c r="I47" s="63" t="s">
        <v>343</v>
      </c>
      <c r="J47" s="135" t="s">
        <v>502</v>
      </c>
      <c r="K47" s="462">
        <f>'Корпуса Luxe'!L31+'Фасади Amore Classic'!J6+'Фасади Amore Classic'!J24</f>
        <v>3890.95</v>
      </c>
    </row>
    <row r="48" spans="1:11" ht="18" customHeight="1" x14ac:dyDescent="0.35">
      <c r="A48" s="66" t="s">
        <v>10</v>
      </c>
      <c r="B48" s="113" t="s">
        <v>218</v>
      </c>
      <c r="C48" s="63" t="s">
        <v>343</v>
      </c>
      <c r="D48" s="135" t="s">
        <v>502</v>
      </c>
      <c r="E48" s="459">
        <f>'Корпуса Luxe'!L14+'Фасади Amore Classic'!J23</f>
        <v>3395.85</v>
      </c>
      <c r="G48" s="66" t="s">
        <v>131</v>
      </c>
      <c r="H48" s="67" t="s">
        <v>586</v>
      </c>
      <c r="I48" s="63" t="s">
        <v>344</v>
      </c>
      <c r="J48" s="135" t="s">
        <v>502</v>
      </c>
      <c r="K48" s="462">
        <f>'Корпуса Luxe'!L32+'Фасади Amore Classic'!J15+'Фасади Amore Classic'!J26</f>
        <v>4571.3</v>
      </c>
    </row>
    <row r="49" spans="1:11" ht="18" customHeight="1" x14ac:dyDescent="0.35">
      <c r="A49" s="66" t="s">
        <v>11</v>
      </c>
      <c r="B49" s="113" t="s">
        <v>218</v>
      </c>
      <c r="C49" s="63" t="s">
        <v>344</v>
      </c>
      <c r="D49" s="135" t="s">
        <v>502</v>
      </c>
      <c r="E49" s="459">
        <f>'Корпуса Luxe'!L15+'Фасади Amore Classic'!J25</f>
        <v>4103.55</v>
      </c>
      <c r="G49" s="65" t="s">
        <v>64</v>
      </c>
      <c r="H49" s="67" t="s">
        <v>77</v>
      </c>
      <c r="I49" s="112" t="s">
        <v>343</v>
      </c>
      <c r="J49" s="135" t="s">
        <v>502</v>
      </c>
      <c r="K49" s="458">
        <f>'Корпуса Luxe'!L33+'Фасади Amore Classic'!J6+'Фасади Amore Classic'!E13+'Фасади Amore Classic'!E13</f>
        <v>2764.2</v>
      </c>
    </row>
    <row r="50" spans="1:11" ht="18.75" customHeight="1" x14ac:dyDescent="0.35">
      <c r="A50" s="66" t="s">
        <v>12</v>
      </c>
      <c r="B50" s="113" t="s">
        <v>219</v>
      </c>
      <c r="C50" s="63" t="s">
        <v>343</v>
      </c>
      <c r="D50" s="135" t="s">
        <v>502</v>
      </c>
      <c r="E50" s="459">
        <f>'Корпуса Luxe'!L16+'Фасади Amore Classic'!E27</f>
        <v>1214.55</v>
      </c>
      <c r="G50" s="66" t="s">
        <v>65</v>
      </c>
      <c r="H50" s="67" t="s">
        <v>77</v>
      </c>
      <c r="I50" s="63" t="s">
        <v>344</v>
      </c>
      <c r="J50" s="135" t="s">
        <v>502</v>
      </c>
      <c r="K50" s="459">
        <f>'Корпуса Luxe'!L34+'Фасади Amore Classic'!J15+'Фасади Amore Classic'!E16+'Фасади Amore Classic'!E16</f>
        <v>3259.65</v>
      </c>
    </row>
    <row r="51" spans="1:11" ht="18.75" customHeight="1" x14ac:dyDescent="0.35">
      <c r="A51" s="66" t="s">
        <v>13</v>
      </c>
      <c r="B51" s="113" t="s">
        <v>135</v>
      </c>
      <c r="C51" s="63" t="s">
        <v>343</v>
      </c>
      <c r="D51" s="135" t="s">
        <v>502</v>
      </c>
      <c r="E51" s="459">
        <f>'Корпуса Luxe'!L17+'Фасади Amore Classic'!E14+'Фасади Amore Classic'!E14</f>
        <v>2201.85</v>
      </c>
      <c r="G51" s="66" t="s">
        <v>66</v>
      </c>
      <c r="H51" s="113" t="s">
        <v>219</v>
      </c>
      <c r="I51" s="63" t="s">
        <v>291</v>
      </c>
      <c r="J51" s="135" t="s">
        <v>502</v>
      </c>
      <c r="K51" s="459">
        <f>'Корпуса Luxe'!L35+'Фасади Amore Classic'!J8</f>
        <v>2177.5500000000002</v>
      </c>
    </row>
    <row r="52" spans="1:11" ht="18" customHeight="1" x14ac:dyDescent="0.35">
      <c r="A52" s="66" t="s">
        <v>14</v>
      </c>
      <c r="B52" s="113" t="s">
        <v>135</v>
      </c>
      <c r="C52" s="63" t="s">
        <v>344</v>
      </c>
      <c r="D52" s="135" t="s">
        <v>502</v>
      </c>
      <c r="E52" s="459">
        <f>'Корпуса Luxe'!L18+'Фасади Amore Classic'!E17+'Фасади Amore Classic'!E17</f>
        <v>2708.3</v>
      </c>
      <c r="G52" s="66" t="s">
        <v>67</v>
      </c>
      <c r="H52" s="67" t="s">
        <v>222</v>
      </c>
      <c r="I52" s="63" t="s">
        <v>632</v>
      </c>
      <c r="J52" s="135" t="s">
        <v>502</v>
      </c>
      <c r="K52" s="459">
        <f>'Корпуса Luxe'!L36+'Фасади Amore Classic'!E19</f>
        <v>2308.8000000000002</v>
      </c>
    </row>
    <row r="53" spans="1:11" ht="20.25" customHeight="1" x14ac:dyDescent="0.35">
      <c r="A53" s="66" t="s">
        <v>15</v>
      </c>
      <c r="B53" s="113" t="s">
        <v>220</v>
      </c>
      <c r="C53" s="63" t="s">
        <v>347</v>
      </c>
      <c r="D53" s="135" t="s">
        <v>502</v>
      </c>
      <c r="E53" s="459">
        <f>'Корпуса Luxe'!L19+'Фасади Amore Classic'!E17+'Фасади Amore Classic'!J14</f>
        <v>1962.45</v>
      </c>
      <c r="G53" s="114" t="s">
        <v>68</v>
      </c>
      <c r="H53" s="117" t="s">
        <v>223</v>
      </c>
      <c r="I53" s="74" t="s">
        <v>292</v>
      </c>
      <c r="J53" s="135" t="s">
        <v>502</v>
      </c>
      <c r="K53" s="460">
        <f>'Корпуса Luxe'!L37+'Фасади Amore Classic'!E17</f>
        <v>1525.6</v>
      </c>
    </row>
    <row r="54" spans="1:11" ht="18" customHeight="1" x14ac:dyDescent="0.35">
      <c r="A54" s="66" t="s">
        <v>56</v>
      </c>
      <c r="B54" s="113" t="s">
        <v>134</v>
      </c>
      <c r="C54" s="63" t="s">
        <v>347</v>
      </c>
      <c r="D54" s="135" t="s">
        <v>502</v>
      </c>
      <c r="E54" s="459">
        <f>'Корпуса Luxe'!L20+'Фасади Amore Classic'!E17+'Фасади Amore Classic'!J14</f>
        <v>2139.3000000000002</v>
      </c>
      <c r="G54" s="66" t="s">
        <v>132</v>
      </c>
      <c r="H54" s="113" t="s">
        <v>587</v>
      </c>
      <c r="I54" s="63" t="s">
        <v>338</v>
      </c>
      <c r="J54" s="135" t="s">
        <v>502</v>
      </c>
      <c r="K54" s="462">
        <f>'Корпуса Luxe'!L38+'Фасади Amore Classic'!E9</f>
        <v>1352.8</v>
      </c>
    </row>
    <row r="55" spans="1:11" ht="18" customHeight="1" thickBot="1" x14ac:dyDescent="0.4">
      <c r="A55" s="72" t="s">
        <v>57</v>
      </c>
      <c r="B55" s="118" t="s">
        <v>137</v>
      </c>
      <c r="C55" s="64" t="s">
        <v>133</v>
      </c>
      <c r="D55" s="85" t="s">
        <v>502</v>
      </c>
      <c r="E55" s="467">
        <f>'Корпуса Luxe'!L21</f>
        <v>557.54999999999995</v>
      </c>
      <c r="G55" s="72" t="s">
        <v>85</v>
      </c>
      <c r="H55" s="118" t="s">
        <v>224</v>
      </c>
      <c r="I55" s="64" t="s">
        <v>294</v>
      </c>
      <c r="J55" s="85" t="s">
        <v>502</v>
      </c>
      <c r="K55" s="467">
        <f>'Корпуса Luxe'!L39</f>
        <v>500.85</v>
      </c>
    </row>
    <row r="56" spans="1:11" ht="18" customHeight="1" x14ac:dyDescent="0.35"/>
    <row r="57" spans="1:11" ht="18" customHeight="1" x14ac:dyDescent="0.35">
      <c r="A57" s="94" t="s">
        <v>349</v>
      </c>
      <c r="B57" s="46"/>
      <c r="C57" s="46"/>
      <c r="D57" s="46"/>
      <c r="E57" s="46"/>
      <c r="F57" s="23"/>
      <c r="G57" s="46"/>
      <c r="H57" s="46"/>
    </row>
    <row r="58" spans="1:11" ht="18" customHeight="1" x14ac:dyDescent="0.35">
      <c r="A58" s="46"/>
      <c r="B58" s="46"/>
      <c r="C58" s="46"/>
      <c r="D58" s="46"/>
      <c r="E58" s="46"/>
      <c r="F58" s="23"/>
      <c r="G58" s="46"/>
      <c r="H58" s="46"/>
    </row>
    <row r="59" spans="1:11" ht="18" customHeight="1" x14ac:dyDescent="0.35">
      <c r="A59" s="94" t="s">
        <v>590</v>
      </c>
      <c r="B59" s="94"/>
      <c r="C59" s="94"/>
      <c r="D59" s="94"/>
      <c r="E59" s="94"/>
      <c r="F59" s="92"/>
      <c r="G59" s="94"/>
      <c r="H59" s="94"/>
      <c r="I59" s="70"/>
      <c r="J59" s="70"/>
      <c r="K59" s="70"/>
    </row>
    <row r="60" spans="1:11" ht="18" customHeight="1" x14ac:dyDescent="0.35">
      <c r="A60" s="123"/>
      <c r="B60" s="70"/>
      <c r="C60" s="93"/>
      <c r="D60" s="70"/>
      <c r="E60" s="70"/>
      <c r="F60" s="70"/>
      <c r="G60" s="70"/>
      <c r="H60" s="70"/>
      <c r="I60" s="70"/>
      <c r="J60" s="70"/>
      <c r="K60" s="70"/>
    </row>
    <row r="61" spans="1:11" ht="21.65" customHeight="1" x14ac:dyDescent="0.35">
      <c r="A61" s="638" t="s">
        <v>588</v>
      </c>
      <c r="B61" s="639"/>
      <c r="C61" s="639"/>
      <c r="D61" s="639"/>
      <c r="E61" s="639"/>
      <c r="F61" s="639"/>
      <c r="G61" s="639"/>
      <c r="H61" s="639"/>
      <c r="I61" s="639"/>
      <c r="J61" s="639"/>
      <c r="K61" s="640"/>
    </row>
    <row r="62" spans="1:11" ht="20.399999999999999" customHeight="1" x14ac:dyDescent="0.35">
      <c r="A62" s="641"/>
      <c r="B62" s="642"/>
      <c r="C62" s="642"/>
      <c r="D62" s="642"/>
      <c r="E62" s="642"/>
      <c r="F62" s="642"/>
      <c r="G62" s="642"/>
      <c r="H62" s="642"/>
      <c r="I62" s="642"/>
      <c r="J62" s="642"/>
      <c r="K62" s="643"/>
    </row>
    <row r="63" spans="1:11" ht="20.399999999999999" customHeight="1" x14ac:dyDescent="0.35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</row>
    <row r="64" spans="1:11" x14ac:dyDescent="0.35">
      <c r="K64" s="58">
        <v>1</v>
      </c>
    </row>
    <row r="65" spans="1:3" ht="18" customHeight="1" x14ac:dyDescent="0.35">
      <c r="A65"/>
      <c r="C65"/>
    </row>
    <row r="66" spans="1:3" ht="18" customHeight="1" x14ac:dyDescent="0.35">
      <c r="A66"/>
      <c r="C66"/>
    </row>
    <row r="67" spans="1:3" ht="14.5" x14ac:dyDescent="0.35">
      <c r="A67"/>
      <c r="C67"/>
    </row>
  </sheetData>
  <sheetProtection password="CF7A" sheet="1" objects="1" scenarios="1"/>
  <mergeCells count="5">
    <mergeCell ref="A2:K2"/>
    <mergeCell ref="J3:K3"/>
    <mergeCell ref="A35:K35"/>
    <mergeCell ref="J36:K36"/>
    <mergeCell ref="A61:K62"/>
  </mergeCells>
  <pageMargins left="0.23622047244094491" right="0.23622047244094491" top="0" bottom="0" header="0.31496062992125984" footer="0.31496062992125984"/>
  <pageSetup paperSize="9" scale="92" orientation="landscape" r:id="rId1"/>
  <rowBreaks count="1" manualBreakCount="1">
    <brk id="33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5"/>
  <sheetViews>
    <sheetView topLeftCell="A25" zoomScaleNormal="100" workbookViewId="0">
      <selection activeCell="F30" sqref="F30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3.08984375" customWidth="1"/>
    <col min="6" max="6" width="12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453125" customWidth="1"/>
    <col min="12" max="12" width="12.6328125" customWidth="1"/>
  </cols>
  <sheetData>
    <row r="1" spans="1:12" ht="34.25" customHeight="1" thickBot="1" x14ac:dyDescent="0.4">
      <c r="A1" s="60">
        <v>1</v>
      </c>
      <c r="B1" s="644" t="s">
        <v>601</v>
      </c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75" customHeight="1" thickBot="1" x14ac:dyDescent="0.5">
      <c r="A2" s="8"/>
      <c r="B2" s="244" t="s">
        <v>127</v>
      </c>
      <c r="C2" s="108"/>
      <c r="D2" s="109"/>
      <c r="E2" s="109"/>
      <c r="F2" s="109"/>
      <c r="G2" s="110"/>
      <c r="H2" s="244" t="s">
        <v>127</v>
      </c>
      <c r="I2" s="108"/>
      <c r="J2" s="109"/>
      <c r="K2" s="637" t="s">
        <v>1169</v>
      </c>
      <c r="L2" s="637"/>
    </row>
    <row r="3" spans="1:12" ht="19.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83" t="s">
        <v>395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134" t="s">
        <v>395</v>
      </c>
      <c r="L4" s="477">
        <f>'Корпуса Luxe'!F23+'Фасади BRAVO'!J33+'Фасади BRAVO'!J33</f>
        <v>3514.05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83" t="s">
        <v>395</v>
      </c>
      <c r="F5" s="459">
        <f>'Корпуса Luxe'!F6+'Фасади BRAVO'!E14</f>
        <v>1301.4000000000001</v>
      </c>
      <c r="G5" s="70"/>
      <c r="H5" s="65" t="s">
        <v>64</v>
      </c>
      <c r="I5" s="67" t="s">
        <v>6</v>
      </c>
      <c r="J5" s="112" t="s">
        <v>318</v>
      </c>
      <c r="K5" s="135" t="s">
        <v>395</v>
      </c>
      <c r="L5" s="458">
        <f>'Корпуса Luxe'!F24+'Фасади BRAVO'!E21</f>
        <v>338.85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83" t="s">
        <v>395</v>
      </c>
      <c r="F6" s="459">
        <f>'Корпуса Luxe'!F6+'Фасади BRAVO'!E31</f>
        <v>1543.05</v>
      </c>
      <c r="G6" s="70"/>
      <c r="H6" s="66" t="s">
        <v>82</v>
      </c>
      <c r="I6" s="113" t="s">
        <v>6</v>
      </c>
      <c r="J6" s="63" t="s">
        <v>319</v>
      </c>
      <c r="K6" s="84" t="s">
        <v>395</v>
      </c>
      <c r="L6" s="459">
        <f>'Корпуса Luxe'!F25+'Фасади BRAVO'!E22</f>
        <v>403.65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83" t="s">
        <v>395</v>
      </c>
      <c r="F7" s="459">
        <f>'Корпуса Luxe'!F7+'Фасади BRAVO'!E17</f>
        <v>1551.15</v>
      </c>
      <c r="G7" s="70"/>
      <c r="H7" s="66" t="s">
        <v>17</v>
      </c>
      <c r="I7" s="113" t="s">
        <v>229</v>
      </c>
      <c r="J7" s="63" t="s">
        <v>321</v>
      </c>
      <c r="K7" s="84" t="s">
        <v>395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83" t="s">
        <v>395</v>
      </c>
      <c r="F8" s="459">
        <f>'Корпуса Luxe'!F7+'Фасади BRAVO'!E33</f>
        <v>1782</v>
      </c>
      <c r="G8" s="70"/>
      <c r="H8" s="66" t="s">
        <v>18</v>
      </c>
      <c r="I8" s="113" t="s">
        <v>6</v>
      </c>
      <c r="J8" s="63" t="s">
        <v>323</v>
      </c>
      <c r="K8" s="84" t="s">
        <v>395</v>
      </c>
      <c r="L8" s="459">
        <f>'Корпуса Luxe'!F27+'Фасади BRAVO'!E15</f>
        <v>1545.75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83" t="s">
        <v>395</v>
      </c>
      <c r="F9" s="459">
        <f>'Корпуса Luxe'!F8+'Фасади BRAVO'!E19</f>
        <v>1678.05</v>
      </c>
      <c r="G9" s="70"/>
      <c r="H9" s="66" t="s">
        <v>18</v>
      </c>
      <c r="I9" s="113" t="s">
        <v>225</v>
      </c>
      <c r="J9" s="63" t="s">
        <v>323</v>
      </c>
      <c r="K9" s="84" t="s">
        <v>395</v>
      </c>
      <c r="L9" s="459">
        <f>'Корпуса Luxe'!F27+'Фасади BRAVO'!E32</f>
        <v>1849.5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83" t="s">
        <v>395</v>
      </c>
      <c r="F10" s="459">
        <f>'Корпуса Luxe'!F9+'Фасади BRAVO'!E25</f>
        <v>1807.65</v>
      </c>
      <c r="G10" s="70"/>
      <c r="H10" s="66" t="s">
        <v>19</v>
      </c>
      <c r="I10" s="113" t="s">
        <v>6</v>
      </c>
      <c r="J10" s="63" t="s">
        <v>324</v>
      </c>
      <c r="K10" s="84" t="s">
        <v>395</v>
      </c>
      <c r="L10" s="459">
        <f>'Корпуса Luxe'!F28+'Фасади BRAVO'!E18</f>
        <v>1849.5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83" t="s">
        <v>395</v>
      </c>
      <c r="F11" s="459">
        <f>'Корпуса Luxe'!F10+'Фасади BRAVO'!E14+'Фасади BRAVO'!E14</f>
        <v>2288.25</v>
      </c>
      <c r="G11" s="70"/>
      <c r="H11" s="66" t="s">
        <v>19</v>
      </c>
      <c r="I11" s="113" t="s">
        <v>225</v>
      </c>
      <c r="J11" s="63" t="s">
        <v>324</v>
      </c>
      <c r="K11" s="84" t="s">
        <v>395</v>
      </c>
      <c r="L11" s="459">
        <f>'Корпуса Luxe'!F28+'Фасади BRAVO'!J31</f>
        <v>2134.35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83" t="s">
        <v>395</v>
      </c>
      <c r="F12" s="459">
        <f>'Корпуса Luxe'!F10+'Фасади BRAVO'!E31+'Фасади BRAVO'!E31</f>
        <v>2771.55</v>
      </c>
      <c r="G12" s="70"/>
      <c r="H12" s="66" t="s">
        <v>20</v>
      </c>
      <c r="I12" s="113" t="s">
        <v>6</v>
      </c>
      <c r="J12" s="63" t="s">
        <v>325</v>
      </c>
      <c r="K12" s="84" t="s">
        <v>395</v>
      </c>
      <c r="L12" s="459">
        <f>'Корпуса Luxe'!F29+'Фасади BRAVO'!E20</f>
        <v>2016.9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83" t="s">
        <v>395</v>
      </c>
      <c r="F13" s="459">
        <f>'Корпуса Luxe'!F11+'Фасади BRAVO'!E14+'Фасади BRAVO'!E14+Фурнітура!D15</f>
        <v>2820.15</v>
      </c>
      <c r="G13" s="70"/>
      <c r="H13" s="66" t="s">
        <v>21</v>
      </c>
      <c r="I13" s="113" t="s">
        <v>6</v>
      </c>
      <c r="J13" s="63" t="s">
        <v>326</v>
      </c>
      <c r="K13" s="84" t="s">
        <v>395</v>
      </c>
      <c r="L13" s="459">
        <f>'Корпуса Luxe'!F30+'Фасади BRAVO'!E26</f>
        <v>2168.1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83" t="s">
        <v>395</v>
      </c>
      <c r="F14" s="459">
        <f>'Корпуса Luxe'!F11+'Фасади BRAVO'!E31+'Фасади BRAVO'!E31+Фурнітура!D15</f>
        <v>3303.4500000000003</v>
      </c>
      <c r="G14" s="70"/>
      <c r="H14" s="66" t="s">
        <v>22</v>
      </c>
      <c r="I14" s="113" t="s">
        <v>6</v>
      </c>
      <c r="J14" s="63" t="s">
        <v>327</v>
      </c>
      <c r="K14" s="84" t="s">
        <v>395</v>
      </c>
      <c r="L14" s="459">
        <f>'Корпуса Luxe'!F31+'Фасади BRAVO'!E15+'Фасади BRAVO'!E15</f>
        <v>2718.9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83" t="s">
        <v>395</v>
      </c>
      <c r="F15" s="459">
        <f>'Корпуса Luxe'!F12+'Фасади BRAVO'!E17+'Фасади BRAVO'!E17</f>
        <v>2755.3500000000004</v>
      </c>
      <c r="G15" s="70"/>
      <c r="H15" s="66" t="s">
        <v>22</v>
      </c>
      <c r="I15" s="113" t="s">
        <v>225</v>
      </c>
      <c r="J15" s="63" t="s">
        <v>327</v>
      </c>
      <c r="K15" s="84" t="s">
        <v>395</v>
      </c>
      <c r="L15" s="459">
        <f>'Корпуса Luxe'!F31+'Фасади BRAVO'!E32+'Фасади BRAVO'!E32</f>
        <v>3326.4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83" t="s">
        <v>395</v>
      </c>
      <c r="F16" s="459">
        <f>'Корпуса Luxe'!F12+'Фасади BRAVO'!E33+'Фасади BRAVO'!E33</f>
        <v>3217.05</v>
      </c>
      <c r="G16" s="70"/>
      <c r="H16" s="66" t="s">
        <v>23</v>
      </c>
      <c r="I16" s="113" t="s">
        <v>226</v>
      </c>
      <c r="J16" s="63" t="s">
        <v>327</v>
      </c>
      <c r="K16" s="84" t="s">
        <v>395</v>
      </c>
      <c r="L16" s="459">
        <f>'Корпуса Luxe'!F32+'Фасади BRAVO'!E15+'Фасади BRAVO'!E15+Фурнітура!D15</f>
        <v>3250.8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83" t="s">
        <v>395</v>
      </c>
      <c r="F17" s="459">
        <f>'Корпуса Luxe'!F13+'Фасади BRAVO'!E17+'Фасади BRAVO'!E17+Фурнітура!D16</f>
        <v>3357.4500000000003</v>
      </c>
      <c r="G17" s="70"/>
      <c r="H17" s="66" t="s">
        <v>23</v>
      </c>
      <c r="I17" s="113" t="s">
        <v>225</v>
      </c>
      <c r="J17" s="63" t="s">
        <v>327</v>
      </c>
      <c r="K17" s="84" t="s">
        <v>395</v>
      </c>
      <c r="L17" s="459">
        <f>'Корпуса Luxe'!F32+'Фасади BRAVO'!E32+'Фасади BRAVO'!E32+Фурнітура!D15</f>
        <v>3858.3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83" t="s">
        <v>395</v>
      </c>
      <c r="F18" s="459">
        <f>'Корпуса Luxe'!F13+'Фасади BRAVO'!E33+'Фасади BRAVO'!E33+Фурнітура!D16</f>
        <v>3819.15</v>
      </c>
      <c r="G18" s="70"/>
      <c r="H18" s="66" t="s">
        <v>24</v>
      </c>
      <c r="I18" s="113" t="s">
        <v>6</v>
      </c>
      <c r="J18" s="63" t="s">
        <v>329</v>
      </c>
      <c r="K18" s="84" t="s">
        <v>395</v>
      </c>
      <c r="L18" s="459">
        <f>'Корпуса Luxe'!F33+'Фасади BRAVO'!E18+'Фасади BRAVO'!E18</f>
        <v>3302.1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83" t="s">
        <v>395</v>
      </c>
      <c r="F19" s="459">
        <f>'Корпуса Luxe'!F14+'Фасади BRAVO'!J7</f>
        <v>1371.6</v>
      </c>
      <c r="G19" s="70"/>
      <c r="H19" s="66" t="s">
        <v>24</v>
      </c>
      <c r="I19" s="113" t="s">
        <v>225</v>
      </c>
      <c r="J19" s="63" t="s">
        <v>329</v>
      </c>
      <c r="K19" s="84" t="s">
        <v>395</v>
      </c>
      <c r="L19" s="459">
        <f>'Корпуса Luxe'!F33+'Фасади BRAVO'!J31+'Фасади BRAVO'!J31</f>
        <v>3871.8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83" t="s">
        <v>395</v>
      </c>
      <c r="F20" s="459">
        <f>'Корпуса Luxe'!F14+'Фасади BRAVO'!J32</f>
        <v>1552.5</v>
      </c>
      <c r="G20" s="70"/>
      <c r="H20" s="66" t="s">
        <v>25</v>
      </c>
      <c r="I20" s="113" t="s">
        <v>226</v>
      </c>
      <c r="J20" s="63" t="s">
        <v>329</v>
      </c>
      <c r="K20" s="84" t="s">
        <v>395</v>
      </c>
      <c r="L20" s="459">
        <f>'Корпуса Luxe'!F34+'Фасади BRAVO'!E18+'Фасади BRAVO'!E18+Фурнітура!D16</f>
        <v>3904.2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83" t="s">
        <v>395</v>
      </c>
      <c r="F21" s="459">
        <f>'Корпуса Luxe'!F15+'Фасади BRAVO'!J16</f>
        <v>1636.1999999999998</v>
      </c>
      <c r="G21" s="70"/>
      <c r="H21" s="66" t="s">
        <v>25</v>
      </c>
      <c r="I21" s="113" t="s">
        <v>225</v>
      </c>
      <c r="J21" s="63" t="s">
        <v>329</v>
      </c>
      <c r="K21" s="84" t="s">
        <v>395</v>
      </c>
      <c r="L21" s="459">
        <f>'Корпуса Luxe'!F34+'Фасади BRAVO'!J31+'Фасади BRAVO'!J31+Фурнітура!D16</f>
        <v>4473.9000000000005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83" t="s">
        <v>395</v>
      </c>
      <c r="F22" s="459">
        <f>'Корпуса Luxe'!F15+'Фасади BRAVO'!J33</f>
        <v>1840.0500000000002</v>
      </c>
      <c r="G22" s="70"/>
      <c r="H22" s="66" t="s">
        <v>389</v>
      </c>
      <c r="I22" s="113" t="s">
        <v>227</v>
      </c>
      <c r="J22" s="63" t="s">
        <v>591</v>
      </c>
      <c r="K22" s="83" t="s">
        <v>395</v>
      </c>
      <c r="L22" s="459">
        <f>'Корпуса Luxe'!F35+'Фасади BRAVO'!J10</f>
        <v>1780.65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83" t="s">
        <v>395</v>
      </c>
      <c r="F23" s="459">
        <f>'Корпуса Luxe'!F16+'Фасади BRAVO'!E23</f>
        <v>1405.35</v>
      </c>
      <c r="G23" s="70"/>
      <c r="H23" s="66" t="s">
        <v>390</v>
      </c>
      <c r="I23" s="113" t="s">
        <v>227</v>
      </c>
      <c r="J23" s="63" t="s">
        <v>592</v>
      </c>
      <c r="K23" s="83" t="s">
        <v>395</v>
      </c>
      <c r="L23" s="459">
        <f>'Корпуса Luxe'!F36+'Фасади BRAVO'!J17</f>
        <v>2247.75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83" t="s">
        <v>395</v>
      </c>
      <c r="F24" s="459">
        <f>'Корпуса Luxe'!F17+'Фасади BRAVO'!J9</f>
        <v>1597.05</v>
      </c>
      <c r="G24" s="70"/>
      <c r="H24" s="66" t="s">
        <v>26</v>
      </c>
      <c r="I24" s="113" t="s">
        <v>6</v>
      </c>
      <c r="J24" s="63" t="s">
        <v>629</v>
      </c>
      <c r="K24" s="84" t="s">
        <v>395</v>
      </c>
      <c r="L24" s="459">
        <f>'Корпуса Luxe'!F37+'Фасади BRAVO'!E24</f>
        <v>1570.05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83" t="s">
        <v>395</v>
      </c>
      <c r="F25" s="459">
        <f>'Корпуса Luxe'!F18+'Фасади BRAVO'!E17</f>
        <v>1991.25</v>
      </c>
      <c r="G25" s="70"/>
      <c r="H25" s="66" t="s">
        <v>27</v>
      </c>
      <c r="I25" s="113" t="s">
        <v>6</v>
      </c>
      <c r="J25" s="63" t="s">
        <v>630</v>
      </c>
      <c r="K25" s="84" t="s">
        <v>395</v>
      </c>
      <c r="L25" s="459">
        <f>'Корпуса Luxe'!F38+'Фасади BRAVO'!E13+'Фасади BRAVO'!E13</f>
        <v>2034.45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83" t="s">
        <v>395</v>
      </c>
      <c r="F26" s="459">
        <f>'Корпуса Luxe'!F18+'Фасади BRAVO'!E33</f>
        <v>2222.1</v>
      </c>
      <c r="G26" s="70"/>
      <c r="H26" s="66" t="s">
        <v>28</v>
      </c>
      <c r="I26" s="113" t="s">
        <v>228</v>
      </c>
      <c r="J26" s="63" t="s">
        <v>334</v>
      </c>
      <c r="K26" s="84" t="s">
        <v>395</v>
      </c>
      <c r="L26" s="459">
        <f>'Корпуса Luxe'!F39+'Фасади BRAVO'!E18</f>
        <v>2451.6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83" t="s">
        <v>395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84" t="s">
        <v>395</v>
      </c>
      <c r="L27" s="459">
        <f>'Корпуса Luxe'!F39+'Фасади BRAVO'!J31</f>
        <v>2736.45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83" t="s">
        <v>395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84" t="s">
        <v>395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83" t="s">
        <v>395</v>
      </c>
      <c r="F29" s="460">
        <f>'Корпуса Luxe'!F21+'Фасади BRAVO'!E9+'Фасади BRAVO'!E9+'Фасади BRAVO'!J14</f>
        <v>2683.7999999999997</v>
      </c>
      <c r="G29" s="70"/>
      <c r="H29" s="114" t="s">
        <v>30</v>
      </c>
      <c r="I29" s="121" t="s">
        <v>229</v>
      </c>
      <c r="J29" s="74" t="s">
        <v>336</v>
      </c>
      <c r="K29" s="84" t="s">
        <v>395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125" t="s">
        <v>395</v>
      </c>
      <c r="F30" s="466">
        <f>'Корпуса Luxe'!F22+'Фасади BRAVO'!J7+'Фасади BRAVO'!J7</f>
        <v>2663.55</v>
      </c>
      <c r="G30" s="70"/>
      <c r="H30" s="114" t="s">
        <v>245</v>
      </c>
      <c r="I30" s="121" t="s">
        <v>228</v>
      </c>
      <c r="J30" s="74" t="s">
        <v>334</v>
      </c>
      <c r="K30" s="250" t="s">
        <v>395</v>
      </c>
      <c r="L30" s="460">
        <f>'Корпуса Luxe'!F42+'Фасади BRAVO'!E10+'Фасади BRAVO'!E10+'Фасади BRAVO'!J18</f>
        <v>3262.95</v>
      </c>
    </row>
    <row r="31" spans="2:12" ht="17.399999999999999" customHeight="1" x14ac:dyDescent="0.35">
      <c r="B31" s="256" t="s">
        <v>59</v>
      </c>
      <c r="C31" s="257" t="s">
        <v>225</v>
      </c>
      <c r="D31" s="282" t="s">
        <v>314</v>
      </c>
      <c r="E31" s="258" t="s">
        <v>395</v>
      </c>
      <c r="F31" s="478">
        <f>'Корпуса Luxe'!F22+'Фасади BRAVO'!J32+'Фасади BRAVO'!J32</f>
        <v>3025.3500000000004</v>
      </c>
      <c r="G31" s="70"/>
      <c r="H31" s="66" t="s">
        <v>391</v>
      </c>
      <c r="I31" s="113" t="s">
        <v>227</v>
      </c>
      <c r="J31" s="63" t="s">
        <v>327</v>
      </c>
      <c r="K31" s="258" t="s">
        <v>395</v>
      </c>
      <c r="L31" s="459">
        <f>'Корпуса Luxe'!F43+'Фасади BRAVO'!J10+'Фасади BRAVO'!J10</f>
        <v>3231.8999999999996</v>
      </c>
    </row>
    <row r="32" spans="2:12" ht="16.75" customHeight="1" thickBot="1" x14ac:dyDescent="0.4">
      <c r="B32" s="72" t="s">
        <v>76</v>
      </c>
      <c r="C32" s="118" t="s">
        <v>227</v>
      </c>
      <c r="D32" s="64" t="s">
        <v>316</v>
      </c>
      <c r="E32" s="85" t="s">
        <v>395</v>
      </c>
      <c r="F32" s="464">
        <f>'Корпуса Luxe'!F23+'Фасади BRAVO'!J16+'Фасади BRAVO'!J16</f>
        <v>3106.3500000000004</v>
      </c>
      <c r="G32" s="70"/>
      <c r="H32" s="72" t="s">
        <v>392</v>
      </c>
      <c r="I32" s="118" t="s">
        <v>227</v>
      </c>
      <c r="J32" s="64" t="s">
        <v>329</v>
      </c>
      <c r="K32" s="122" t="s">
        <v>395</v>
      </c>
      <c r="L32" s="467">
        <f>'Корпуса Luxe'!F44+'Фасади BRAVO'!J17+'Фасади BRAVO'!J17</f>
        <v>4094.55</v>
      </c>
    </row>
    <row r="33" spans="2:12" ht="18.649999999999999" customHeight="1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41.4" customHeight="1" thickBot="1" x14ac:dyDescent="0.4">
      <c r="B34" s="644" t="s">
        <v>600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6"/>
    </row>
    <row r="35" spans="2:12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8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165" t="s">
        <v>395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165" t="s">
        <v>395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84" t="s">
        <v>395</v>
      </c>
      <c r="F38" s="459">
        <f>'Корпуса Luxe'!L5+Фурнітура!D17+'Фасади BRAVO'!E6</f>
        <v>2049.3000000000002</v>
      </c>
      <c r="G38" s="70"/>
      <c r="H38" s="66" t="s">
        <v>58</v>
      </c>
      <c r="I38" s="113" t="s">
        <v>136</v>
      </c>
      <c r="J38" s="63" t="s">
        <v>268</v>
      </c>
      <c r="K38" s="84" t="s">
        <v>395</v>
      </c>
      <c r="L38" s="459">
        <f>'Корпуса Luxe'!L23+'Фасади BRAVO'!J12+'Фасади BRAVO'!J12</f>
        <v>5314.95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84" t="s">
        <v>395</v>
      </c>
      <c r="F39" s="459">
        <f>'Корпуса Luxe'!L6+'Фасади BRAVO'!E14</f>
        <v>1352.7</v>
      </c>
      <c r="G39" s="70"/>
      <c r="H39" s="66" t="s">
        <v>129</v>
      </c>
      <c r="I39" s="113" t="s">
        <v>221</v>
      </c>
      <c r="J39" s="63" t="s">
        <v>268</v>
      </c>
      <c r="K39" s="84" t="s">
        <v>395</v>
      </c>
      <c r="L39" s="462">
        <f>'Корпуса Luxe'!L24+'Фасади BRAVO'!E14+'Фасади BRAVO'!E14+'Фасади BRAVO'!J23</f>
        <v>6021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84" t="s">
        <v>395</v>
      </c>
      <c r="F40" s="459">
        <f>'Корпуса Luxe'!L7+'Фасади BRAVO'!E17</f>
        <v>1602.45</v>
      </c>
      <c r="G40" s="70"/>
      <c r="H40" s="65" t="s">
        <v>59</v>
      </c>
      <c r="I40" s="116" t="s">
        <v>136</v>
      </c>
      <c r="J40" s="112" t="s">
        <v>269</v>
      </c>
      <c r="K40" s="84" t="s">
        <v>395</v>
      </c>
      <c r="L40" s="458">
        <f>'Корпуса Luxe'!L25+'Фасади BRAVO'!J12+'Фасади BRAVO'!J13</f>
        <v>5838.75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84" t="s">
        <v>395</v>
      </c>
      <c r="F41" s="459">
        <f>'Корпуса Luxe'!L8+'Фасади BRAVO'!E19</f>
        <v>1736.1</v>
      </c>
      <c r="G41" s="70"/>
      <c r="H41" s="65" t="s">
        <v>76</v>
      </c>
      <c r="I41" s="113" t="s">
        <v>221</v>
      </c>
      <c r="J41" s="112" t="s">
        <v>269</v>
      </c>
      <c r="K41" s="84" t="s">
        <v>395</v>
      </c>
      <c r="L41" s="477">
        <f>'Корпуса Luxe'!L26+'Фасади BRAVO'!E15+'Фасади BRAVO'!E15+'Фасади BRAVO'!J23</f>
        <v>6994.35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84" t="s">
        <v>395</v>
      </c>
      <c r="F42" s="459">
        <f>'Корпуса Luxe'!L9+'Фасади BRAVO'!E25</f>
        <v>1869.75</v>
      </c>
      <c r="G42" s="70"/>
      <c r="H42" s="66" t="s">
        <v>60</v>
      </c>
      <c r="I42" s="67" t="s">
        <v>77</v>
      </c>
      <c r="J42" s="63" t="s">
        <v>339</v>
      </c>
      <c r="K42" s="84" t="s">
        <v>395</v>
      </c>
      <c r="L42" s="458">
        <f>'Корпуса Luxe'!L27+'Фасади BRAVO'!J19</f>
        <v>1841.4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84" t="s">
        <v>395</v>
      </c>
      <c r="F43" s="459">
        <f>'Корпуса Luxe'!L10+'Фасади BRAVO'!E14+'Фасади BRAVO'!E14</f>
        <v>2340.9</v>
      </c>
      <c r="G43" s="70"/>
      <c r="H43" s="66" t="s">
        <v>61</v>
      </c>
      <c r="I43" s="67" t="s">
        <v>77</v>
      </c>
      <c r="J43" s="63" t="s">
        <v>340</v>
      </c>
      <c r="K43" s="84" t="s">
        <v>395</v>
      </c>
      <c r="L43" s="458">
        <f>'Корпуса Luxe'!L28+'Фасади BRAVO'!J21</f>
        <v>2104.65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84" t="s">
        <v>395</v>
      </c>
      <c r="F44" s="459">
        <f>'Корпуса Luxe'!L11+'Фасади BRAVO'!E17+'Фасади BRAVO'!E17</f>
        <v>2851.2</v>
      </c>
      <c r="G44" s="70"/>
      <c r="H44" s="66" t="s">
        <v>62</v>
      </c>
      <c r="I44" s="67" t="s">
        <v>77</v>
      </c>
      <c r="J44" s="63" t="s">
        <v>343</v>
      </c>
      <c r="K44" s="84" t="s">
        <v>395</v>
      </c>
      <c r="L44" s="458">
        <f>'Корпуса Luxe'!L29+'Фасади BRAVO'!J19+'Фасади BRAVO'!J19</f>
        <v>3437.1000000000004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84" t="s">
        <v>395</v>
      </c>
      <c r="F45" s="459">
        <f>'Корпуса Luxe'!L12+'Фасади BRAVO'!J20</f>
        <v>2600.1</v>
      </c>
      <c r="G45" s="70"/>
      <c r="H45" s="66" t="s">
        <v>63</v>
      </c>
      <c r="I45" s="67" t="s">
        <v>77</v>
      </c>
      <c r="J45" s="63" t="s">
        <v>344</v>
      </c>
      <c r="K45" s="84" t="s">
        <v>395</v>
      </c>
      <c r="L45" s="458">
        <f>'Корпуса Luxe'!L30+'Фасади BRAVO'!J21+'Фасади BRAVO'!J21</f>
        <v>3989.25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84" t="s">
        <v>395</v>
      </c>
      <c r="F46" s="459">
        <f>'Корпуса Luxe'!L13+'Фасади BRAVO'!J22</f>
        <v>2833.65</v>
      </c>
      <c r="G46" s="70"/>
      <c r="H46" s="66" t="s">
        <v>130</v>
      </c>
      <c r="I46" s="113" t="s">
        <v>218</v>
      </c>
      <c r="J46" s="63" t="s">
        <v>343</v>
      </c>
      <c r="K46" s="84" t="s">
        <v>395</v>
      </c>
      <c r="L46" s="462">
        <f>'Корпуса Luxe'!L31+'Фасади BRAVO'!J6+'Фасади BRAVO'!J24</f>
        <v>3931.2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84" t="s">
        <v>395</v>
      </c>
      <c r="F47" s="459">
        <f>'Корпуса Luxe'!L14+'Фасади BRAVO'!J23</f>
        <v>3389.85</v>
      </c>
      <c r="G47" s="70"/>
      <c r="H47" s="66" t="s">
        <v>131</v>
      </c>
      <c r="I47" s="113" t="s">
        <v>218</v>
      </c>
      <c r="J47" s="63" t="s">
        <v>344</v>
      </c>
      <c r="K47" s="84" t="s">
        <v>395</v>
      </c>
      <c r="L47" s="462">
        <f>'Корпуса Luxe'!L32+'Фасади BRAVO'!J15+'Фасади BRAVO'!J26</f>
        <v>4619.7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84" t="s">
        <v>395</v>
      </c>
      <c r="F48" s="459">
        <f>'Корпуса Luxe'!L15+'Фасади BRAVO'!J25</f>
        <v>3997.35</v>
      </c>
      <c r="G48" s="70"/>
      <c r="H48" s="65" t="s">
        <v>64</v>
      </c>
      <c r="I48" s="67" t="s">
        <v>77</v>
      </c>
      <c r="J48" s="112" t="s">
        <v>343</v>
      </c>
      <c r="K48" s="84" t="s">
        <v>395</v>
      </c>
      <c r="L48" s="458">
        <f>'Корпуса Luxe'!L33+'Фасади BRAVO'!J6+'Фасади BRAVO'!E13+'Фасади BRAVO'!E13</f>
        <v>3002.3999999999996</v>
      </c>
    </row>
    <row r="49" spans="1:12" ht="18" customHeight="1" x14ac:dyDescent="0.35">
      <c r="B49" s="66" t="s">
        <v>12</v>
      </c>
      <c r="C49" s="113" t="s">
        <v>219</v>
      </c>
      <c r="D49" s="63" t="s">
        <v>343</v>
      </c>
      <c r="E49" s="84" t="s">
        <v>395</v>
      </c>
      <c r="F49" s="459">
        <f>'Корпуса Luxe'!L16+'Фасади BRAVO'!E27</f>
        <v>1271.6999999999998</v>
      </c>
      <c r="G49" s="70"/>
      <c r="H49" s="66" t="s">
        <v>65</v>
      </c>
      <c r="I49" s="67" t="s">
        <v>77</v>
      </c>
      <c r="J49" s="63" t="s">
        <v>344</v>
      </c>
      <c r="K49" s="84" t="s">
        <v>395</v>
      </c>
      <c r="L49" s="458">
        <f>'Корпуса Luxe'!L34+'Фасади BRAVO'!J15+'Фасади BRAVO'!E16+'Фасади BRAVO'!E16</f>
        <v>3508.65</v>
      </c>
    </row>
    <row r="50" spans="1:12" ht="18" customHeight="1" x14ac:dyDescent="0.35">
      <c r="B50" s="66" t="s">
        <v>13</v>
      </c>
      <c r="C50" s="113" t="s">
        <v>135</v>
      </c>
      <c r="D50" s="63" t="s">
        <v>343</v>
      </c>
      <c r="E50" s="84" t="s">
        <v>395</v>
      </c>
      <c r="F50" s="459">
        <f>'Корпуса Luxe'!L17+'Фасади BRAVO'!E14+'Фасади BRAVO'!E14</f>
        <v>2323.35</v>
      </c>
      <c r="G50" s="70"/>
      <c r="H50" s="66" t="s">
        <v>66</v>
      </c>
      <c r="I50" s="113" t="s">
        <v>219</v>
      </c>
      <c r="J50" s="63" t="s">
        <v>345</v>
      </c>
      <c r="K50" s="84" t="s">
        <v>395</v>
      </c>
      <c r="L50" s="458">
        <f>'Корпуса Luxe'!L35+'Фасади BRAVO'!J8</f>
        <v>2242.35</v>
      </c>
    </row>
    <row r="51" spans="1:12" ht="18" customHeight="1" x14ac:dyDescent="0.35">
      <c r="B51" s="66" t="s">
        <v>14</v>
      </c>
      <c r="C51" s="113" t="s">
        <v>135</v>
      </c>
      <c r="D51" s="63" t="s">
        <v>344</v>
      </c>
      <c r="E51" s="84" t="s">
        <v>395</v>
      </c>
      <c r="F51" s="459">
        <f>'Корпуса Luxe'!L18+'Фасади BRAVO'!E17+'Фасади BRAVO'!E17</f>
        <v>2770.2</v>
      </c>
      <c r="G51" s="70"/>
      <c r="H51" s="66" t="s">
        <v>67</v>
      </c>
      <c r="I51" s="67" t="s">
        <v>222</v>
      </c>
      <c r="J51" s="63" t="s">
        <v>346</v>
      </c>
      <c r="K51" s="84" t="s">
        <v>395</v>
      </c>
      <c r="L51" s="458">
        <f>'Корпуса Luxe'!L36+'Фасади BRAVO'!E19</f>
        <v>2313.8999999999996</v>
      </c>
    </row>
    <row r="52" spans="1:12" ht="18" customHeight="1" x14ac:dyDescent="0.35">
      <c r="B52" s="66" t="s">
        <v>15</v>
      </c>
      <c r="C52" s="113" t="s">
        <v>220</v>
      </c>
      <c r="D52" s="63" t="s">
        <v>347</v>
      </c>
      <c r="E52" s="84" t="s">
        <v>395</v>
      </c>
      <c r="F52" s="459">
        <f>'Корпуса Luxe'!L19+'Фасади BRAVO'!E17+'Фасади BRAVO'!J14</f>
        <v>1998</v>
      </c>
      <c r="G52" s="70"/>
      <c r="H52" s="114" t="s">
        <v>68</v>
      </c>
      <c r="I52" s="117" t="s">
        <v>223</v>
      </c>
      <c r="J52" s="74" t="s">
        <v>339</v>
      </c>
      <c r="K52" s="84" t="s">
        <v>395</v>
      </c>
      <c r="L52" s="479">
        <f>'Корпуса Luxe'!L37+'Фасади BRAVO'!E17</f>
        <v>1556.5500000000002</v>
      </c>
    </row>
    <row r="53" spans="1:12" ht="16.25" customHeight="1" x14ac:dyDescent="0.35">
      <c r="B53" s="66" t="s">
        <v>56</v>
      </c>
      <c r="C53" s="113" t="s">
        <v>134</v>
      </c>
      <c r="D53" s="63" t="s">
        <v>347</v>
      </c>
      <c r="E53" s="84" t="s">
        <v>395</v>
      </c>
      <c r="F53" s="459">
        <f>'Корпуса Luxe'!L20+'Фасади BRAVO'!E17+'Фасади BRAVO'!J14</f>
        <v>2174.85</v>
      </c>
      <c r="G53" s="70"/>
      <c r="H53" s="66" t="s">
        <v>132</v>
      </c>
      <c r="I53" s="113" t="s">
        <v>223</v>
      </c>
      <c r="J53" s="63" t="s">
        <v>338</v>
      </c>
      <c r="K53" s="84" t="s">
        <v>395</v>
      </c>
      <c r="L53" s="459">
        <f>'Корпуса Luxe'!L38+'Фасади BRAVO'!E9</f>
        <v>1408.05</v>
      </c>
    </row>
    <row r="54" spans="1:12" ht="18" customHeight="1" thickBot="1" x14ac:dyDescent="0.4">
      <c r="B54" s="72" t="s">
        <v>57</v>
      </c>
      <c r="C54" s="118" t="s">
        <v>137</v>
      </c>
      <c r="D54" s="64" t="s">
        <v>133</v>
      </c>
      <c r="E54" s="85" t="s">
        <v>395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85" t="s">
        <v>395</v>
      </c>
      <c r="L54" s="467">
        <f>'Корпуса Luxe'!L39</f>
        <v>500.85</v>
      </c>
    </row>
    <row r="55" spans="1:12" ht="10.75" customHeight="1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1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1:12" ht="12.65" customHeight="1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1:12" ht="20.399999999999999" customHeight="1" x14ac:dyDescent="0.35">
      <c r="B58" s="94" t="s">
        <v>398</v>
      </c>
      <c r="C58" s="94"/>
      <c r="D58" s="94"/>
      <c r="E58" s="94" t="s">
        <v>402</v>
      </c>
      <c r="F58" s="94"/>
      <c r="G58" s="92"/>
      <c r="H58" s="70"/>
      <c r="I58" s="70"/>
      <c r="J58" s="70"/>
      <c r="K58" s="70"/>
      <c r="L58" s="70"/>
    </row>
    <row r="59" spans="1:12" ht="16.25" customHeight="1" x14ac:dyDescent="0.35">
      <c r="B59" s="94"/>
      <c r="C59" s="70"/>
      <c r="D59" s="93"/>
      <c r="E59" s="70"/>
      <c r="F59" s="70"/>
      <c r="G59" s="70"/>
      <c r="H59" s="70"/>
      <c r="I59" s="70"/>
      <c r="J59" s="70"/>
      <c r="K59" s="70"/>
      <c r="L59" s="70"/>
    </row>
    <row r="60" spans="1:12" ht="33" customHeight="1" x14ac:dyDescent="0.35">
      <c r="A60" s="638" t="s">
        <v>399</v>
      </c>
      <c r="B60" s="639"/>
      <c r="C60" s="639"/>
      <c r="D60" s="639"/>
      <c r="E60" s="639"/>
      <c r="F60" s="639"/>
      <c r="G60" s="639"/>
      <c r="H60" s="639"/>
      <c r="I60" s="639"/>
      <c r="J60" s="639"/>
      <c r="K60" s="639"/>
      <c r="L60" s="640"/>
    </row>
    <row r="61" spans="1:12" ht="16.25" customHeight="1" x14ac:dyDescent="0.35">
      <c r="A61" s="641"/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3"/>
    </row>
    <row r="63" spans="1:12" x14ac:dyDescent="0.35">
      <c r="L63" s="60">
        <v>1</v>
      </c>
    </row>
    <row r="64" spans="1:12" ht="14.5" x14ac:dyDescent="0.35">
      <c r="B64"/>
      <c r="D64"/>
    </row>
    <row r="65" spans="2:4" ht="14.5" x14ac:dyDescent="0.35">
      <c r="B65"/>
      <c r="D65"/>
    </row>
  </sheetData>
  <sheetProtection password="CF7A" sheet="1" objects="1" scenarios="1"/>
  <mergeCells count="5">
    <mergeCell ref="A60:L61"/>
    <mergeCell ref="B1:L1"/>
    <mergeCell ref="K2:L2"/>
    <mergeCell ref="K35:L35"/>
    <mergeCell ref="B34:L34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8"/>
  <sheetViews>
    <sheetView zoomScaleNormal="100" workbookViewId="0">
      <selection activeCell="E24" sqref="E24"/>
    </sheetView>
  </sheetViews>
  <sheetFormatPr defaultRowHeight="15.5" x14ac:dyDescent="0.35"/>
  <cols>
    <col min="1" max="1" width="3" customWidth="1"/>
    <col min="2" max="2" width="12" style="1" customWidth="1"/>
    <col min="3" max="3" width="16.08984375" customWidth="1"/>
    <col min="4" max="4" width="14.1796875" style="2" customWidth="1"/>
    <col min="5" max="5" width="11.81640625" customWidth="1"/>
    <col min="6" max="6" width="13.81640625" customWidth="1"/>
    <col min="7" max="7" width="9.453125" customWidth="1"/>
    <col min="8" max="8" width="12.453125" customWidth="1"/>
    <col min="9" max="9" width="19.08984375" customWidth="1"/>
    <col min="10" max="10" width="14" customWidth="1"/>
    <col min="11" max="11" width="12.1796875" customWidth="1"/>
    <col min="12" max="12" width="13.90625" customWidth="1"/>
  </cols>
  <sheetData>
    <row r="1" spans="1:12" ht="38.4" customHeight="1" thickBot="1" x14ac:dyDescent="0.4">
      <c r="A1" s="60">
        <v>1</v>
      </c>
      <c r="B1" s="647" t="s">
        <v>602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21.65" customHeight="1" thickBot="1" x14ac:dyDescent="0.4">
      <c r="B2" s="108" t="s">
        <v>127</v>
      </c>
      <c r="C2" s="108"/>
      <c r="D2" s="109"/>
      <c r="E2" s="109"/>
      <c r="F2" s="109"/>
      <c r="G2" s="110"/>
      <c r="H2" s="108" t="s">
        <v>127</v>
      </c>
      <c r="I2" s="108"/>
      <c r="J2" s="109"/>
      <c r="K2" s="637" t="s">
        <v>1169</v>
      </c>
      <c r="L2" s="637"/>
    </row>
    <row r="3" spans="1:12" ht="18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s="185" customFormat="1" ht="17.149999999999999" customHeight="1" x14ac:dyDescent="0.35">
      <c r="B4" s="204" t="s">
        <v>0</v>
      </c>
      <c r="C4" s="260" t="s">
        <v>229</v>
      </c>
      <c r="D4" s="261" t="s">
        <v>313</v>
      </c>
      <c r="E4" s="271" t="s">
        <v>520</v>
      </c>
      <c r="F4" s="495">
        <f>'Корпуса Luxe'!F5</f>
        <v>433.35</v>
      </c>
      <c r="G4" s="186"/>
      <c r="H4" s="189" t="s">
        <v>76</v>
      </c>
      <c r="I4" s="190" t="s">
        <v>225</v>
      </c>
      <c r="J4" s="190" t="s">
        <v>316</v>
      </c>
      <c r="K4" s="271" t="s">
        <v>520</v>
      </c>
      <c r="L4" s="496">
        <f>'Корпуса Luxe'!F23+'Фасади Margo'!J33+'Фасади Margo'!J33</f>
        <v>2676.25</v>
      </c>
    </row>
    <row r="5" spans="1:12" s="185" customFormat="1" ht="17.149999999999999" customHeight="1" x14ac:dyDescent="0.35">
      <c r="B5" s="189" t="s">
        <v>1</v>
      </c>
      <c r="C5" s="190" t="s">
        <v>6</v>
      </c>
      <c r="D5" s="190" t="s">
        <v>315</v>
      </c>
      <c r="E5" s="271" t="s">
        <v>520</v>
      </c>
      <c r="F5" s="497">
        <f>'Корпуса Luxe'!F6+'Фасади Margo'!E14</f>
        <v>1028.6500000000001</v>
      </c>
      <c r="G5" s="186"/>
      <c r="H5" s="189" t="s">
        <v>64</v>
      </c>
      <c r="I5" s="190" t="s">
        <v>6</v>
      </c>
      <c r="J5" s="190" t="s">
        <v>318</v>
      </c>
      <c r="K5" s="271" t="s">
        <v>520</v>
      </c>
      <c r="L5" s="497">
        <f>'Корпуса Luxe'!F24+'Фасади Margo'!E23</f>
        <v>303.64999999999998</v>
      </c>
    </row>
    <row r="6" spans="1:12" s="185" customFormat="1" ht="17.149999999999999" customHeight="1" x14ac:dyDescent="0.35">
      <c r="B6" s="189" t="s">
        <v>1</v>
      </c>
      <c r="C6" s="190" t="s">
        <v>225</v>
      </c>
      <c r="D6" s="190" t="s">
        <v>315</v>
      </c>
      <c r="E6" s="271" t="s">
        <v>520</v>
      </c>
      <c r="F6" s="497">
        <f>'Корпуса Luxe'!F6+'Фасади Margo'!E31</f>
        <v>1184.6500000000001</v>
      </c>
      <c r="G6" s="186"/>
      <c r="H6" s="189" t="s">
        <v>82</v>
      </c>
      <c r="I6" s="190" t="s">
        <v>6</v>
      </c>
      <c r="J6" s="190" t="s">
        <v>319</v>
      </c>
      <c r="K6" s="271" t="s">
        <v>520</v>
      </c>
      <c r="L6" s="497">
        <f>'Корпуса Luxe'!F25+'Фасади Margo'!E24</f>
        <v>362.5</v>
      </c>
    </row>
    <row r="7" spans="1:12" s="185" customFormat="1" ht="17.149999999999999" customHeight="1" x14ac:dyDescent="0.35">
      <c r="B7" s="189" t="s">
        <v>2</v>
      </c>
      <c r="C7" s="190" t="s">
        <v>6</v>
      </c>
      <c r="D7" s="190" t="s">
        <v>317</v>
      </c>
      <c r="E7" s="271" t="s">
        <v>520</v>
      </c>
      <c r="F7" s="497">
        <f>'Корпуса Luxe'!F7+'Фасади Margo'!E19</f>
        <v>1206.2</v>
      </c>
      <c r="G7" s="186"/>
      <c r="H7" s="189" t="s">
        <v>17</v>
      </c>
      <c r="I7" s="190" t="s">
        <v>229</v>
      </c>
      <c r="J7" s="190" t="s">
        <v>321</v>
      </c>
      <c r="K7" s="271" t="s">
        <v>520</v>
      </c>
      <c r="L7" s="497">
        <f>'Корпуса Luxe'!F26</f>
        <v>477.9</v>
      </c>
    </row>
    <row r="8" spans="1:12" s="185" customFormat="1" ht="17.149999999999999" customHeight="1" x14ac:dyDescent="0.35">
      <c r="B8" s="189" t="s">
        <v>2</v>
      </c>
      <c r="C8" s="190" t="s">
        <v>225</v>
      </c>
      <c r="D8" s="190" t="s">
        <v>317</v>
      </c>
      <c r="E8" s="271" t="s">
        <v>520</v>
      </c>
      <c r="F8" s="497">
        <f>'Корпуса Luxe'!F7+'Фасади Margo'!E33</f>
        <v>1355.2</v>
      </c>
      <c r="G8" s="186"/>
      <c r="H8" s="189" t="s">
        <v>18</v>
      </c>
      <c r="I8" s="190" t="s">
        <v>6</v>
      </c>
      <c r="J8" s="190" t="s">
        <v>323</v>
      </c>
      <c r="K8" s="271" t="s">
        <v>520</v>
      </c>
      <c r="L8" s="497">
        <f>'Корпуса Luxe'!F27+'Фасади Margo'!E16</f>
        <v>1211.1500000000001</v>
      </c>
    </row>
    <row r="9" spans="1:12" s="185" customFormat="1" ht="17.149999999999999" customHeight="1" x14ac:dyDescent="0.35">
      <c r="B9" s="189" t="s">
        <v>3</v>
      </c>
      <c r="C9" s="190" t="s">
        <v>6</v>
      </c>
      <c r="D9" s="190" t="s">
        <v>320</v>
      </c>
      <c r="E9" s="271" t="s">
        <v>520</v>
      </c>
      <c r="F9" s="497">
        <f>'Корпуса Luxe'!F8+'Фасади Margo'!E21</f>
        <v>1299.95</v>
      </c>
      <c r="G9" s="186"/>
      <c r="H9" s="189" t="s">
        <v>18</v>
      </c>
      <c r="I9" s="190" t="s">
        <v>225</v>
      </c>
      <c r="J9" s="190" t="s">
        <v>323</v>
      </c>
      <c r="K9" s="271" t="s">
        <v>520</v>
      </c>
      <c r="L9" s="497">
        <f>'Корпуса Luxe'!F27+'Фасади Margo'!E32</f>
        <v>1406.15</v>
      </c>
    </row>
    <row r="10" spans="1:12" s="185" customFormat="1" ht="17.149999999999999" customHeight="1" x14ac:dyDescent="0.35">
      <c r="B10" s="189" t="s">
        <v>4</v>
      </c>
      <c r="C10" s="190" t="s">
        <v>6</v>
      </c>
      <c r="D10" s="190" t="s">
        <v>322</v>
      </c>
      <c r="E10" s="271" t="s">
        <v>520</v>
      </c>
      <c r="F10" s="497">
        <f>'Корпуса Luxe'!F9+'Фасади Margo'!E27</f>
        <v>1389.5</v>
      </c>
      <c r="G10" s="186"/>
      <c r="H10" s="189" t="s">
        <v>19</v>
      </c>
      <c r="I10" s="190" t="s">
        <v>6</v>
      </c>
      <c r="J10" s="190" t="s">
        <v>324</v>
      </c>
      <c r="K10" s="271" t="s">
        <v>520</v>
      </c>
      <c r="L10" s="497">
        <f>'Корпуса Luxe'!F28+'Фасади Margo'!E20</f>
        <v>1425.4</v>
      </c>
    </row>
    <row r="11" spans="1:12" s="185" customFormat="1" ht="17.149999999999999" customHeight="1" x14ac:dyDescent="0.35">
      <c r="B11" s="189" t="s">
        <v>5</v>
      </c>
      <c r="C11" s="190" t="s">
        <v>6</v>
      </c>
      <c r="D11" s="190" t="s">
        <v>314</v>
      </c>
      <c r="E11" s="271" t="s">
        <v>520</v>
      </c>
      <c r="F11" s="497">
        <f>'Корпуса Luxe'!F10+'Фасади Margo'!E14+'Фасади Margo'!E14</f>
        <v>1742.75</v>
      </c>
      <c r="G11" s="186"/>
      <c r="H11" s="189" t="s">
        <v>19</v>
      </c>
      <c r="I11" s="190" t="s">
        <v>225</v>
      </c>
      <c r="J11" s="190" t="s">
        <v>324</v>
      </c>
      <c r="K11" s="271" t="s">
        <v>520</v>
      </c>
      <c r="L11" s="497">
        <f>'Корпуса Luxe'!F28+'Фасади Margo'!J31</f>
        <v>1606.4</v>
      </c>
    </row>
    <row r="12" spans="1:12" s="185" customFormat="1" ht="17.149999999999999" customHeight="1" x14ac:dyDescent="0.35">
      <c r="B12" s="189" t="s">
        <v>5</v>
      </c>
      <c r="C12" s="190" t="s">
        <v>225</v>
      </c>
      <c r="D12" s="190" t="s">
        <v>314</v>
      </c>
      <c r="E12" s="271" t="s">
        <v>520</v>
      </c>
      <c r="F12" s="497">
        <f>'Корпуса Luxe'!F10+'Фасади Margo'!E31+'Фасади Margo'!E31</f>
        <v>2054.75</v>
      </c>
      <c r="G12" s="186"/>
      <c r="H12" s="189" t="s">
        <v>20</v>
      </c>
      <c r="I12" s="190" t="s">
        <v>6</v>
      </c>
      <c r="J12" s="190" t="s">
        <v>325</v>
      </c>
      <c r="K12" s="271" t="s">
        <v>520</v>
      </c>
      <c r="L12" s="497">
        <f>'Корпуса Luxe'!F29+'Фасади Margo'!E22</f>
        <v>1547.25</v>
      </c>
    </row>
    <row r="13" spans="1:12" s="185" customFormat="1" ht="17.149999999999999" customHeight="1" x14ac:dyDescent="0.35">
      <c r="B13" s="189" t="s">
        <v>7</v>
      </c>
      <c r="C13" s="190" t="s">
        <v>226</v>
      </c>
      <c r="D13" s="190" t="s">
        <v>314</v>
      </c>
      <c r="E13" s="271" t="s">
        <v>520</v>
      </c>
      <c r="F13" s="497">
        <f>'Корпуса Luxe'!F11+Фурнітура!D15+'Фасади Margo'!E14+'Фасади Margo'!E14</f>
        <v>2274.65</v>
      </c>
      <c r="G13" s="186"/>
      <c r="H13" s="189" t="s">
        <v>21</v>
      </c>
      <c r="I13" s="190" t="s">
        <v>6</v>
      </c>
      <c r="J13" s="190" t="s">
        <v>326</v>
      </c>
      <c r="K13" s="271" t="s">
        <v>520</v>
      </c>
      <c r="L13" s="497">
        <f>'Корпуса Luxe'!F30+'Фасади Margo'!E28</f>
        <v>1651.5</v>
      </c>
    </row>
    <row r="14" spans="1:12" s="185" customFormat="1" ht="17.149999999999999" customHeight="1" x14ac:dyDescent="0.35">
      <c r="B14" s="189" t="s">
        <v>7</v>
      </c>
      <c r="C14" s="190" t="s">
        <v>225</v>
      </c>
      <c r="D14" s="190" t="s">
        <v>314</v>
      </c>
      <c r="E14" s="271" t="s">
        <v>520</v>
      </c>
      <c r="F14" s="497">
        <f>'Корпуса Luxe'!F11+Фурнітура!D15+'Фасади Margo'!E31+'Фасади Margo'!E31</f>
        <v>2586.65</v>
      </c>
      <c r="G14" s="186"/>
      <c r="H14" s="189" t="s">
        <v>22</v>
      </c>
      <c r="I14" s="190" t="s">
        <v>6</v>
      </c>
      <c r="J14" s="190" t="s">
        <v>327</v>
      </c>
      <c r="K14" s="271" t="s">
        <v>520</v>
      </c>
      <c r="L14" s="497">
        <f>'Корпуса Luxe'!F31+'Фасади Margo'!E16+'Фасади Margo'!E16</f>
        <v>2049.6999999999998</v>
      </c>
    </row>
    <row r="15" spans="1:12" s="185" customFormat="1" ht="17.149999999999999" customHeight="1" x14ac:dyDescent="0.35">
      <c r="B15" s="189" t="s">
        <v>8</v>
      </c>
      <c r="C15" s="190" t="s">
        <v>6</v>
      </c>
      <c r="D15" s="190" t="s">
        <v>316</v>
      </c>
      <c r="E15" s="271" t="s">
        <v>520</v>
      </c>
      <c r="F15" s="497">
        <f>'Корпуса Luxe'!F12+'Фасади Margo'!E19+'Фасади Margo'!E19</f>
        <v>2065.4499999999998</v>
      </c>
      <c r="G15" s="186"/>
      <c r="H15" s="189" t="s">
        <v>22</v>
      </c>
      <c r="I15" s="190" t="s">
        <v>225</v>
      </c>
      <c r="J15" s="190" t="s">
        <v>327</v>
      </c>
      <c r="K15" s="271" t="s">
        <v>520</v>
      </c>
      <c r="L15" s="497">
        <f>'Корпуса Luxe'!F31+'Фасади Margo'!E32+'Фасади Margo'!E32</f>
        <v>2439.6999999999998</v>
      </c>
    </row>
    <row r="16" spans="1:12" s="185" customFormat="1" ht="17.149999999999999" customHeight="1" x14ac:dyDescent="0.35">
      <c r="B16" s="189" t="s">
        <v>8</v>
      </c>
      <c r="C16" s="190" t="s">
        <v>225</v>
      </c>
      <c r="D16" s="190" t="s">
        <v>316</v>
      </c>
      <c r="E16" s="271" t="s">
        <v>520</v>
      </c>
      <c r="F16" s="497">
        <f>'Корпуса Luxe'!F12+'Фасади Margo'!E33+'Фасади Margo'!E33</f>
        <v>2363.4499999999998</v>
      </c>
      <c r="G16" s="186"/>
      <c r="H16" s="189" t="s">
        <v>23</v>
      </c>
      <c r="I16" s="190" t="s">
        <v>226</v>
      </c>
      <c r="J16" s="190" t="s">
        <v>327</v>
      </c>
      <c r="K16" s="271" t="s">
        <v>520</v>
      </c>
      <c r="L16" s="497">
        <f>'Корпуса Luxe'!F32+'Фасади Margo'!E16+'Фасади Margo'!E16+Фурнітура!D15</f>
        <v>2581.6</v>
      </c>
    </row>
    <row r="17" spans="2:12" s="185" customFormat="1" ht="17.149999999999999" customHeight="1" x14ac:dyDescent="0.35">
      <c r="B17" s="189" t="s">
        <v>9</v>
      </c>
      <c r="C17" s="190" t="s">
        <v>226</v>
      </c>
      <c r="D17" s="190" t="s">
        <v>316</v>
      </c>
      <c r="E17" s="271" t="s">
        <v>520</v>
      </c>
      <c r="F17" s="497">
        <f>'Корпуса Luxe'!F13+'Фасади Margo'!E19+'Фасади Margo'!E19+Фурнітура!D16</f>
        <v>2667.5499999999997</v>
      </c>
      <c r="G17" s="186"/>
      <c r="H17" s="189" t="s">
        <v>23</v>
      </c>
      <c r="I17" s="190" t="s">
        <v>225</v>
      </c>
      <c r="J17" s="190" t="s">
        <v>327</v>
      </c>
      <c r="K17" s="271" t="s">
        <v>520</v>
      </c>
      <c r="L17" s="497">
        <f>'Корпуса Luxe'!F32+'Фасади Margo'!E32+'Фасади Margo'!E32+Фурнітура!D15</f>
        <v>2971.6</v>
      </c>
    </row>
    <row r="18" spans="2:12" s="185" customFormat="1" ht="17.149999999999999" customHeight="1" x14ac:dyDescent="0.35">
      <c r="B18" s="189" t="s">
        <v>9</v>
      </c>
      <c r="C18" s="190" t="s">
        <v>225</v>
      </c>
      <c r="D18" s="190" t="s">
        <v>316</v>
      </c>
      <c r="E18" s="271" t="s">
        <v>520</v>
      </c>
      <c r="F18" s="497">
        <f>'Корпуса Luxe'!F13+Фурнітура!D16+'Фасади Margo'!E33+'Фасади Margo'!E33</f>
        <v>2965.55</v>
      </c>
      <c r="G18" s="186"/>
      <c r="H18" s="189" t="s">
        <v>24</v>
      </c>
      <c r="I18" s="190" t="s">
        <v>6</v>
      </c>
      <c r="J18" s="190" t="s">
        <v>329</v>
      </c>
      <c r="K18" s="271" t="s">
        <v>520</v>
      </c>
      <c r="L18" s="497">
        <f>'Корпуса Luxe'!F33+'Фасади Margo'!E20+'Фасади Margo'!E20</f>
        <v>2453.9</v>
      </c>
    </row>
    <row r="19" spans="2:12" s="185" customFormat="1" ht="17.149999999999999" customHeight="1" x14ac:dyDescent="0.35">
      <c r="B19" s="189" t="s">
        <v>10</v>
      </c>
      <c r="C19" s="190" t="s">
        <v>227</v>
      </c>
      <c r="D19" s="190" t="s">
        <v>328</v>
      </c>
      <c r="E19" s="271" t="s">
        <v>520</v>
      </c>
      <c r="F19" s="497">
        <f>'Корпуса Luxe'!F14+'Фасади Margo'!J8</f>
        <v>1098.8</v>
      </c>
      <c r="G19" s="186"/>
      <c r="H19" s="189" t="s">
        <v>24</v>
      </c>
      <c r="I19" s="190" t="s">
        <v>225</v>
      </c>
      <c r="J19" s="190" t="s">
        <v>329</v>
      </c>
      <c r="K19" s="271" t="s">
        <v>520</v>
      </c>
      <c r="L19" s="497">
        <f>'Корпуса Luxe'!F33+'Фасади Margo'!J31+'Фасади Margo'!J31</f>
        <v>2815.9</v>
      </c>
    </row>
    <row r="20" spans="2:12" s="185" customFormat="1" ht="17.149999999999999" customHeight="1" x14ac:dyDescent="0.35">
      <c r="B20" s="189" t="s">
        <v>10</v>
      </c>
      <c r="C20" s="190" t="s">
        <v>225</v>
      </c>
      <c r="D20" s="190" t="s">
        <v>328</v>
      </c>
      <c r="E20" s="271" t="s">
        <v>520</v>
      </c>
      <c r="F20" s="497">
        <f>'Корпуса Luxe'!F14+'Фасади Margo'!J32</f>
        <v>1215.8</v>
      </c>
      <c r="G20" s="186"/>
      <c r="H20" s="189" t="s">
        <v>25</v>
      </c>
      <c r="I20" s="190" t="s">
        <v>226</v>
      </c>
      <c r="J20" s="190" t="s">
        <v>329</v>
      </c>
      <c r="K20" s="271" t="s">
        <v>520</v>
      </c>
      <c r="L20" s="497">
        <f>'Корпуса Luxe'!F34+Фурнітура!D16+'Фасади Margo'!E20+'Фасади Margo'!E20</f>
        <v>3056</v>
      </c>
    </row>
    <row r="21" spans="2:12" s="185" customFormat="1" ht="17.149999999999999" customHeight="1" x14ac:dyDescent="0.35">
      <c r="B21" s="189" t="s">
        <v>11</v>
      </c>
      <c r="C21" s="190" t="s">
        <v>227</v>
      </c>
      <c r="D21" s="190" t="s">
        <v>330</v>
      </c>
      <c r="E21" s="271" t="s">
        <v>520</v>
      </c>
      <c r="F21" s="497">
        <f>'Корпуса Luxe'!F15+'Фасади Margo'!J17</f>
        <v>1289.1500000000001</v>
      </c>
      <c r="G21" s="186"/>
      <c r="H21" s="189" t="s">
        <v>25</v>
      </c>
      <c r="I21" s="190" t="s">
        <v>225</v>
      </c>
      <c r="J21" s="190" t="s">
        <v>329</v>
      </c>
      <c r="K21" s="271" t="s">
        <v>520</v>
      </c>
      <c r="L21" s="497">
        <f>'Корпуса Luxe'!F34+Фурнітура!D16+'Фасади Margo'!J31+'Фасади Margo'!J31</f>
        <v>3418</v>
      </c>
    </row>
    <row r="22" spans="2:12" s="185" customFormat="1" ht="17.149999999999999" customHeight="1" x14ac:dyDescent="0.35">
      <c r="B22" s="189" t="s">
        <v>11</v>
      </c>
      <c r="C22" s="190" t="s">
        <v>225</v>
      </c>
      <c r="D22" s="190" t="s">
        <v>330</v>
      </c>
      <c r="E22" s="271" t="s">
        <v>520</v>
      </c>
      <c r="F22" s="497">
        <f>'Корпуса Luxe'!F15+'Фасади Margo'!J33</f>
        <v>1421.15</v>
      </c>
      <c r="G22" s="186"/>
      <c r="H22" s="189" t="s">
        <v>389</v>
      </c>
      <c r="I22" s="190" t="s">
        <v>227</v>
      </c>
      <c r="J22" s="190" t="s">
        <v>591</v>
      </c>
      <c r="K22" s="271" t="s">
        <v>520</v>
      </c>
      <c r="L22" s="497">
        <f>'Корпуса Luxe'!F35+'Фасади Margo'!J11</f>
        <v>1440.2</v>
      </c>
    </row>
    <row r="23" spans="2:12" s="185" customFormat="1" ht="17.149999999999999" customHeight="1" x14ac:dyDescent="0.35">
      <c r="B23" s="189" t="s">
        <v>12</v>
      </c>
      <c r="C23" s="190" t="s">
        <v>227</v>
      </c>
      <c r="D23" s="190" t="s">
        <v>331</v>
      </c>
      <c r="E23" s="271" t="s">
        <v>520</v>
      </c>
      <c r="F23" s="497">
        <f>'Корпуса Luxe'!F16+'Фасади Margo'!E25</f>
        <v>1146.7</v>
      </c>
      <c r="G23" s="186"/>
      <c r="H23" s="189" t="s">
        <v>390</v>
      </c>
      <c r="I23" s="190" t="s">
        <v>227</v>
      </c>
      <c r="J23" s="190" t="s">
        <v>592</v>
      </c>
      <c r="K23" s="271" t="s">
        <v>520</v>
      </c>
      <c r="L23" s="497">
        <f>'Корпуса Luxe'!F36+'Фасади Margo'!J18</f>
        <v>1802.35</v>
      </c>
    </row>
    <row r="24" spans="2:12" s="185" customFormat="1" ht="17.149999999999999" customHeight="1" x14ac:dyDescent="0.35">
      <c r="B24" s="189" t="s">
        <v>13</v>
      </c>
      <c r="C24" s="190" t="s">
        <v>227</v>
      </c>
      <c r="D24" s="190" t="s">
        <v>332</v>
      </c>
      <c r="E24" s="271" t="s">
        <v>520</v>
      </c>
      <c r="F24" s="497">
        <f>'Корпуса Luxe'!F17+'Фасади Margo'!J10</f>
        <v>1298.6500000000001</v>
      </c>
      <c r="G24" s="186"/>
      <c r="H24" s="189" t="s">
        <v>26</v>
      </c>
      <c r="I24" s="190" t="s">
        <v>6</v>
      </c>
      <c r="J24" s="190" t="s">
        <v>629</v>
      </c>
      <c r="K24" s="271" t="s">
        <v>520</v>
      </c>
      <c r="L24" s="497">
        <f>'Корпуса Luxe'!F37+'Фасади Margo'!E26</f>
        <v>1216.4000000000001</v>
      </c>
    </row>
    <row r="25" spans="2:12" s="185" customFormat="1" ht="17.149999999999999" customHeight="1" x14ac:dyDescent="0.35">
      <c r="B25" s="189" t="s">
        <v>14</v>
      </c>
      <c r="C25" s="190" t="s">
        <v>228</v>
      </c>
      <c r="D25" s="190" t="s">
        <v>314</v>
      </c>
      <c r="E25" s="271" t="s">
        <v>520</v>
      </c>
      <c r="F25" s="497">
        <f>'Корпуса Luxe'!F18+'Фасади Margo'!E19</f>
        <v>1646.3</v>
      </c>
      <c r="G25" s="186"/>
      <c r="H25" s="189" t="s">
        <v>27</v>
      </c>
      <c r="I25" s="190" t="s">
        <v>6</v>
      </c>
      <c r="J25" s="190" t="s">
        <v>630</v>
      </c>
      <c r="K25" s="271" t="s">
        <v>520</v>
      </c>
      <c r="L25" s="497">
        <f>'Корпуса Luxe'!F38+'Фасади Margo'!E13+'Фасади Margo'!E13</f>
        <v>1567.55</v>
      </c>
    </row>
    <row r="26" spans="2:12" s="185" customFormat="1" ht="17.149999999999999" customHeight="1" x14ac:dyDescent="0.35">
      <c r="B26" s="189" t="s">
        <v>14</v>
      </c>
      <c r="C26" s="190" t="s">
        <v>225</v>
      </c>
      <c r="D26" s="190" t="s">
        <v>314</v>
      </c>
      <c r="E26" s="271" t="s">
        <v>520</v>
      </c>
      <c r="F26" s="497">
        <f>'Корпуса Luxe'!F18+'Фасади Margo'!E33</f>
        <v>1795.3</v>
      </c>
      <c r="G26" s="186"/>
      <c r="H26" s="189" t="s">
        <v>28</v>
      </c>
      <c r="I26" s="190" t="s">
        <v>228</v>
      </c>
      <c r="J26" s="190" t="s">
        <v>327</v>
      </c>
      <c r="K26" s="271" t="s">
        <v>520</v>
      </c>
      <c r="L26" s="497">
        <f>'Корпуса Luxe'!F39+'Фасади Margo'!E20</f>
        <v>2027.5</v>
      </c>
    </row>
    <row r="27" spans="2:12" s="185" customFormat="1" ht="17.149999999999999" customHeight="1" x14ac:dyDescent="0.35">
      <c r="B27" s="189" t="s">
        <v>15</v>
      </c>
      <c r="C27" s="190" t="s">
        <v>229</v>
      </c>
      <c r="D27" s="190" t="s">
        <v>315</v>
      </c>
      <c r="E27" s="271" t="s">
        <v>520</v>
      </c>
      <c r="F27" s="497">
        <f>'Корпуса Luxe'!F19</f>
        <v>332.1</v>
      </c>
      <c r="G27" s="186"/>
      <c r="H27" s="189" t="s">
        <v>28</v>
      </c>
      <c r="I27" s="190" t="s">
        <v>225</v>
      </c>
      <c r="J27" s="190" t="s">
        <v>327</v>
      </c>
      <c r="K27" s="271" t="s">
        <v>520</v>
      </c>
      <c r="L27" s="497">
        <f>'Корпуса Luxe'!F39+'Фасади Margo'!J31</f>
        <v>2208.5</v>
      </c>
    </row>
    <row r="28" spans="2:12" s="185" customFormat="1" ht="17.149999999999999" customHeight="1" x14ac:dyDescent="0.35">
      <c r="B28" s="187" t="s">
        <v>380</v>
      </c>
      <c r="C28" s="188" t="s">
        <v>482</v>
      </c>
      <c r="D28" s="188" t="s">
        <v>335</v>
      </c>
      <c r="E28" s="271" t="s">
        <v>520</v>
      </c>
      <c r="F28" s="498">
        <f>'Корпуса Luxe'!F20+'Фасади Margo'!E15</f>
        <v>1641.25</v>
      </c>
      <c r="G28" s="186"/>
      <c r="H28" s="189" t="s">
        <v>29</v>
      </c>
      <c r="I28" s="190" t="s">
        <v>229</v>
      </c>
      <c r="J28" s="190" t="s">
        <v>323</v>
      </c>
      <c r="K28" s="271" t="s">
        <v>520</v>
      </c>
      <c r="L28" s="497">
        <f>'Корпуса Luxe'!F40</f>
        <v>384.75</v>
      </c>
    </row>
    <row r="29" spans="2:12" s="185" customFormat="1" ht="17.149999999999999" customHeight="1" x14ac:dyDescent="0.35">
      <c r="B29" s="189" t="s">
        <v>58</v>
      </c>
      <c r="C29" s="190" t="s">
        <v>228</v>
      </c>
      <c r="D29" s="190" t="s">
        <v>314</v>
      </c>
      <c r="E29" s="273" t="s">
        <v>520</v>
      </c>
      <c r="F29" s="497">
        <f>'Корпуса Luxe'!F21+'Фасади Margo'!E9+'Фасади Margo'!E9+'Фасади Margo'!J15</f>
        <v>2140.6999999999998</v>
      </c>
      <c r="G29" s="186"/>
      <c r="H29" s="187" t="s">
        <v>381</v>
      </c>
      <c r="I29" s="188" t="s">
        <v>482</v>
      </c>
      <c r="J29" s="188" t="s">
        <v>336</v>
      </c>
      <c r="K29" s="272" t="s">
        <v>520</v>
      </c>
      <c r="L29" s="498">
        <f>'Корпуса Luxe'!F41+'Фасади Margo'!E17</f>
        <v>2002.35</v>
      </c>
    </row>
    <row r="30" spans="2:12" s="185" customFormat="1" ht="17.149999999999999" customHeight="1" x14ac:dyDescent="0.35">
      <c r="B30" s="187" t="s">
        <v>59</v>
      </c>
      <c r="C30" s="188" t="s">
        <v>227</v>
      </c>
      <c r="D30" s="188" t="s">
        <v>314</v>
      </c>
      <c r="E30" s="275" t="s">
        <v>520</v>
      </c>
      <c r="F30" s="499">
        <f>'Корпуса Luxe'!F22+'Фасади Margo'!J8+'Фасади Margo'!J8</f>
        <v>2117.9499999999998</v>
      </c>
      <c r="G30" s="186"/>
      <c r="H30" s="187" t="s">
        <v>245</v>
      </c>
      <c r="I30" s="188" t="s">
        <v>228</v>
      </c>
      <c r="J30" s="188" t="s">
        <v>327</v>
      </c>
      <c r="K30" s="275" t="s">
        <v>520</v>
      </c>
      <c r="L30" s="498">
        <f>'Корпуса Luxe'!F42+'Фасади Margo'!E10+'Фасади Margo'!E10+'Фасади Margo'!J19</f>
        <v>2582.75</v>
      </c>
    </row>
    <row r="31" spans="2:12" s="185" customFormat="1" ht="17.149999999999999" customHeight="1" x14ac:dyDescent="0.35">
      <c r="B31" s="189" t="s">
        <v>59</v>
      </c>
      <c r="C31" s="190" t="s">
        <v>225</v>
      </c>
      <c r="D31" s="190" t="s">
        <v>314</v>
      </c>
      <c r="E31" s="272" t="s">
        <v>520</v>
      </c>
      <c r="F31" s="496">
        <f>'Корпуса Luxe'!F22+'Фасади Margo'!J32+'Фасади Margo'!J32</f>
        <v>2351.9499999999998</v>
      </c>
      <c r="G31" s="186"/>
      <c r="H31" s="189" t="s">
        <v>391</v>
      </c>
      <c r="I31" s="190" t="s">
        <v>227</v>
      </c>
      <c r="J31" s="190" t="s">
        <v>327</v>
      </c>
      <c r="K31" s="273" t="s">
        <v>520</v>
      </c>
      <c r="L31" s="497">
        <f>'Корпуса Luxe'!F43+'Фасади Margo'!J11+'Фасади Margo'!J11</f>
        <v>2551</v>
      </c>
    </row>
    <row r="32" spans="2:12" s="185" customFormat="1" ht="17.149999999999999" customHeight="1" thickBot="1" x14ac:dyDescent="0.4">
      <c r="B32" s="280" t="s">
        <v>76</v>
      </c>
      <c r="C32" s="281" t="s">
        <v>227</v>
      </c>
      <c r="D32" s="281" t="s">
        <v>316</v>
      </c>
      <c r="E32" s="274" t="s">
        <v>520</v>
      </c>
      <c r="F32" s="500">
        <f>'Корпуса Luxe'!F23+'Фасади Margo'!J17+'Фасади Margo'!J17</f>
        <v>2412.25</v>
      </c>
      <c r="G32" s="186"/>
      <c r="H32" s="192" t="s">
        <v>392</v>
      </c>
      <c r="I32" s="193" t="s">
        <v>227</v>
      </c>
      <c r="J32" s="193" t="s">
        <v>329</v>
      </c>
      <c r="K32" s="274" t="s">
        <v>520</v>
      </c>
      <c r="L32" s="501">
        <f>'Корпуса Luxe'!F44+'Фасади Margo'!J18+'Фасади Margo'!J18</f>
        <v>3203.75</v>
      </c>
    </row>
    <row r="33" spans="2:12" s="185" customFormat="1" ht="15.75" customHeight="1" x14ac:dyDescent="0.35">
      <c r="B33" s="263"/>
      <c r="C33" s="264"/>
      <c r="D33" s="264"/>
      <c r="E33" s="275"/>
      <c r="F33" s="278"/>
      <c r="G33" s="186"/>
      <c r="H33" s="263"/>
      <c r="I33" s="264"/>
      <c r="J33" s="264"/>
      <c r="K33" s="275"/>
      <c r="L33" s="279"/>
    </row>
    <row r="34" spans="2:12" s="185" customFormat="1" ht="17.149999999999999" customHeight="1" x14ac:dyDescent="0.35">
      <c r="B34" s="263"/>
      <c r="C34" s="264"/>
      <c r="D34" s="264"/>
      <c r="E34" s="275"/>
      <c r="F34" s="278"/>
      <c r="G34" s="186"/>
      <c r="H34" s="263"/>
      <c r="I34" s="264"/>
      <c r="J34" s="264"/>
      <c r="K34" s="275"/>
      <c r="L34" s="279"/>
    </row>
    <row r="35" spans="2:12" s="185" customFormat="1" ht="18.75" customHeight="1" thickBot="1" x14ac:dyDescent="0.35">
      <c r="B35" s="263"/>
      <c r="C35" s="70"/>
      <c r="D35" s="93"/>
      <c r="E35" s="70"/>
      <c r="F35" s="70"/>
      <c r="G35" s="186"/>
      <c r="H35" s="263"/>
      <c r="I35" s="264"/>
      <c r="J35" s="264"/>
      <c r="K35" s="262"/>
      <c r="L35" s="265"/>
    </row>
    <row r="36" spans="2:12" s="185" customFormat="1" ht="37.75" customHeight="1" thickBot="1" x14ac:dyDescent="0.4">
      <c r="B36" s="647" t="s">
        <v>602</v>
      </c>
      <c r="C36" s="648"/>
      <c r="D36" s="648"/>
      <c r="E36" s="648"/>
      <c r="F36" s="648"/>
      <c r="G36" s="648"/>
      <c r="H36" s="648"/>
      <c r="I36" s="648"/>
      <c r="J36" s="648"/>
      <c r="K36" s="648"/>
      <c r="L36" s="649"/>
    </row>
    <row r="37" spans="2:12" s="185" customFormat="1" ht="18" customHeight="1" thickBot="1" x14ac:dyDescent="0.4">
      <c r="B37" s="108" t="s">
        <v>128</v>
      </c>
      <c r="C37" s="108"/>
      <c r="D37" s="109"/>
      <c r="E37" s="109"/>
      <c r="F37" s="109"/>
      <c r="G37" s="110"/>
      <c r="H37" s="108" t="s">
        <v>128</v>
      </c>
      <c r="I37" s="108"/>
      <c r="J37" s="109"/>
      <c r="K37" s="637" t="s">
        <v>1169</v>
      </c>
      <c r="L37" s="637"/>
    </row>
    <row r="38" spans="2:12" s="185" customFormat="1" ht="18.649999999999999" customHeight="1" thickBot="1" x14ac:dyDescent="0.4">
      <c r="B38" s="86" t="s">
        <v>31</v>
      </c>
      <c r="C38" s="87"/>
      <c r="D38" s="111" t="s">
        <v>32</v>
      </c>
      <c r="E38" s="87"/>
      <c r="F38" s="88" t="s">
        <v>33</v>
      </c>
      <c r="G38" s="70"/>
      <c r="H38" s="86" t="s">
        <v>31</v>
      </c>
      <c r="I38" s="87"/>
      <c r="J38" s="111" t="s">
        <v>32</v>
      </c>
      <c r="K38" s="87"/>
      <c r="L38" s="88" t="s">
        <v>33</v>
      </c>
    </row>
    <row r="39" spans="2:12" ht="17.149999999999999" customHeight="1" x14ac:dyDescent="0.35">
      <c r="B39" s="266" t="s">
        <v>0</v>
      </c>
      <c r="C39" s="67" t="s">
        <v>137</v>
      </c>
      <c r="D39" s="112" t="s">
        <v>337</v>
      </c>
      <c r="E39" s="276" t="s">
        <v>520</v>
      </c>
      <c r="F39" s="495">
        <f>'Корпуса Luxe'!L5</f>
        <v>456.3</v>
      </c>
      <c r="G39" s="70"/>
      <c r="H39" s="267" t="s">
        <v>382</v>
      </c>
      <c r="I39" s="115" t="s">
        <v>483</v>
      </c>
      <c r="J39" s="112" t="s">
        <v>338</v>
      </c>
      <c r="K39" s="276" t="s">
        <v>520</v>
      </c>
      <c r="L39" s="502">
        <f>'Корпуса Luxe'!L22+'Фасади Margo'!E15</f>
        <v>2066.5</v>
      </c>
    </row>
    <row r="40" spans="2:12" ht="17.149999999999999" customHeight="1" x14ac:dyDescent="0.35">
      <c r="B40" s="268" t="s">
        <v>78</v>
      </c>
      <c r="C40" s="113" t="s">
        <v>80</v>
      </c>
      <c r="D40" s="112" t="s">
        <v>337</v>
      </c>
      <c r="E40" s="276" t="s">
        <v>520</v>
      </c>
      <c r="F40" s="495">
        <f>'Корпуса Luxe'!L5+Фурнітура!D17+'Фасади Margo'!E6</f>
        <v>1851.8</v>
      </c>
      <c r="G40" s="70"/>
      <c r="H40" s="189" t="s">
        <v>58</v>
      </c>
      <c r="I40" s="116" t="s">
        <v>136</v>
      </c>
      <c r="J40" s="112" t="s">
        <v>268</v>
      </c>
      <c r="K40" s="276" t="s">
        <v>520</v>
      </c>
      <c r="L40" s="497">
        <f>'Корпуса Luxe'!L23+'Фасади Margo'!J13+'Фасади Margo'!J13</f>
        <v>4323.95</v>
      </c>
    </row>
    <row r="41" spans="2:12" ht="17.149999999999999" customHeight="1" x14ac:dyDescent="0.35">
      <c r="B41" s="268" t="s">
        <v>1</v>
      </c>
      <c r="C41" s="113" t="s">
        <v>81</v>
      </c>
      <c r="D41" s="63" t="s">
        <v>339</v>
      </c>
      <c r="E41" s="276" t="s">
        <v>520</v>
      </c>
      <c r="F41" s="495">
        <f>'Корпуса Luxe'!L6+'Фасади Margo'!E14</f>
        <v>1079.95</v>
      </c>
      <c r="G41" s="70"/>
      <c r="H41" s="189" t="s">
        <v>129</v>
      </c>
      <c r="I41" s="113" t="s">
        <v>221</v>
      </c>
      <c r="J41" s="194" t="s">
        <v>268</v>
      </c>
      <c r="K41" s="276" t="s">
        <v>520</v>
      </c>
      <c r="L41" s="496">
        <f>'Корпуса Luxe'!L24+'Фасади Margo'!E14+'Фасади Margo'!E14+'Фасади Margo'!J24</f>
        <v>4927.5</v>
      </c>
    </row>
    <row r="42" spans="2:12" ht="17.149999999999999" customHeight="1" x14ac:dyDescent="0.35">
      <c r="B42" s="268" t="s">
        <v>2</v>
      </c>
      <c r="C42" s="113" t="s">
        <v>81</v>
      </c>
      <c r="D42" s="63" t="s">
        <v>340</v>
      </c>
      <c r="E42" s="276" t="s">
        <v>520</v>
      </c>
      <c r="F42" s="495">
        <f>'Корпуса Luxe'!L7+'Фасади Margo'!E19</f>
        <v>1257.5</v>
      </c>
      <c r="G42" s="70"/>
      <c r="H42" s="204" t="s">
        <v>59</v>
      </c>
      <c r="I42" s="116" t="s">
        <v>136</v>
      </c>
      <c r="J42" s="63" t="s">
        <v>269</v>
      </c>
      <c r="K42" s="276" t="s">
        <v>520</v>
      </c>
      <c r="L42" s="495">
        <f>'Корпуса Luxe'!L25+'Фасади Margo'!J13+'Фасади Margo'!J14</f>
        <v>4752.1000000000004</v>
      </c>
    </row>
    <row r="43" spans="2:12" ht="17.149999999999999" customHeight="1" x14ac:dyDescent="0.35">
      <c r="B43" s="268" t="s">
        <v>3</v>
      </c>
      <c r="C43" s="113" t="s">
        <v>81</v>
      </c>
      <c r="D43" s="63" t="s">
        <v>341</v>
      </c>
      <c r="E43" s="276" t="s">
        <v>520</v>
      </c>
      <c r="F43" s="495">
        <f>'Корпуса Luxe'!L8+'Фасади Margo'!E21</f>
        <v>1358</v>
      </c>
      <c r="G43" s="70"/>
      <c r="H43" s="204" t="s">
        <v>76</v>
      </c>
      <c r="I43" s="113" t="s">
        <v>221</v>
      </c>
      <c r="J43" s="63" t="s">
        <v>269</v>
      </c>
      <c r="K43" s="276" t="s">
        <v>520</v>
      </c>
      <c r="L43" s="503">
        <f>'Корпуса Luxe'!L26+'Фасади Margo'!E16+'Фасади Margo'!E16+'Фасади Margo'!J24</f>
        <v>5777.15</v>
      </c>
    </row>
    <row r="44" spans="2:12" ht="17.149999999999999" customHeight="1" x14ac:dyDescent="0.35">
      <c r="B44" s="268" t="s">
        <v>4</v>
      </c>
      <c r="C44" s="113" t="s">
        <v>81</v>
      </c>
      <c r="D44" s="63" t="s">
        <v>342</v>
      </c>
      <c r="E44" s="276" t="s">
        <v>520</v>
      </c>
      <c r="F44" s="495">
        <f>'Корпуса Luxe'!L9+'Фасади Margo'!E27</f>
        <v>1451.6</v>
      </c>
      <c r="G44" s="70"/>
      <c r="H44" s="189" t="s">
        <v>60</v>
      </c>
      <c r="I44" s="67" t="s">
        <v>77</v>
      </c>
      <c r="J44" s="63" t="s">
        <v>339</v>
      </c>
      <c r="K44" s="276" t="s">
        <v>520</v>
      </c>
      <c r="L44" s="495">
        <f>'Корпуса Luxe'!L27+'Фасади Margo'!J20</f>
        <v>1522.7</v>
      </c>
    </row>
    <row r="45" spans="2:12" ht="17.149999999999999" customHeight="1" x14ac:dyDescent="0.35">
      <c r="B45" s="268" t="s">
        <v>5</v>
      </c>
      <c r="C45" s="113" t="s">
        <v>81</v>
      </c>
      <c r="D45" s="63" t="s">
        <v>343</v>
      </c>
      <c r="E45" s="276" t="s">
        <v>520</v>
      </c>
      <c r="F45" s="495">
        <f>'Корпуса Luxe'!L10+'Фасади Margo'!E14+'Фасади Margo'!E14</f>
        <v>1795.4</v>
      </c>
      <c r="G45" s="70"/>
      <c r="H45" s="189" t="s">
        <v>61</v>
      </c>
      <c r="I45" s="67" t="s">
        <v>77</v>
      </c>
      <c r="J45" s="63" t="s">
        <v>340</v>
      </c>
      <c r="K45" s="276" t="s">
        <v>520</v>
      </c>
      <c r="L45" s="495">
        <f>'Корпуса Luxe'!L28+'Фасади Margo'!J22</f>
        <v>1713.4</v>
      </c>
    </row>
    <row r="46" spans="2:12" ht="17.149999999999999" customHeight="1" x14ac:dyDescent="0.35">
      <c r="B46" s="268" t="s">
        <v>7</v>
      </c>
      <c r="C46" s="113" t="s">
        <v>81</v>
      </c>
      <c r="D46" s="63" t="s">
        <v>344</v>
      </c>
      <c r="E46" s="276" t="s">
        <v>520</v>
      </c>
      <c r="F46" s="495">
        <f>'Корпуса Luxe'!L11+'Фасади Margo'!E19+'Фасади Margo'!E19</f>
        <v>2161.3000000000002</v>
      </c>
      <c r="G46" s="70"/>
      <c r="H46" s="189" t="s">
        <v>62</v>
      </c>
      <c r="I46" s="67" t="s">
        <v>77</v>
      </c>
      <c r="J46" s="63" t="s">
        <v>343</v>
      </c>
      <c r="K46" s="276" t="s">
        <v>520</v>
      </c>
      <c r="L46" s="495">
        <f>'Корпуса Luxe'!L29+'Фасади Margo'!J20+'Фасади Margo'!J20</f>
        <v>2799.7</v>
      </c>
    </row>
    <row r="47" spans="2:12" ht="17.149999999999999" customHeight="1" x14ac:dyDescent="0.35">
      <c r="B47" s="268" t="s">
        <v>8</v>
      </c>
      <c r="C47" s="113" t="s">
        <v>218</v>
      </c>
      <c r="D47" s="63" t="s">
        <v>339</v>
      </c>
      <c r="E47" s="276" t="s">
        <v>520</v>
      </c>
      <c r="F47" s="495">
        <f>'Корпуса Luxe'!L12+'Фасади Margo'!J21</f>
        <v>2253.0500000000002</v>
      </c>
      <c r="G47" s="70"/>
      <c r="H47" s="189" t="s">
        <v>63</v>
      </c>
      <c r="I47" s="67" t="s">
        <v>77</v>
      </c>
      <c r="J47" s="63" t="s">
        <v>344</v>
      </c>
      <c r="K47" s="276" t="s">
        <v>520</v>
      </c>
      <c r="L47" s="495">
        <f>'Корпуса Luxe'!L30+'Фасади Margo'!J22+'Фасади Margo'!J22</f>
        <v>3206.75</v>
      </c>
    </row>
    <row r="48" spans="2:12" ht="17.149999999999999" customHeight="1" x14ac:dyDescent="0.35">
      <c r="B48" s="268" t="s">
        <v>9</v>
      </c>
      <c r="C48" s="113" t="s">
        <v>218</v>
      </c>
      <c r="D48" s="63" t="s">
        <v>340</v>
      </c>
      <c r="E48" s="276" t="s">
        <v>520</v>
      </c>
      <c r="F48" s="495">
        <f>'Корпуса Luxe'!L13+'Фасади Margo'!J23</f>
        <v>2411</v>
      </c>
      <c r="G48" s="70"/>
      <c r="H48" s="189" t="s">
        <v>130</v>
      </c>
      <c r="I48" s="113" t="s">
        <v>218</v>
      </c>
      <c r="J48" s="63" t="s">
        <v>343</v>
      </c>
      <c r="K48" s="276" t="s">
        <v>520</v>
      </c>
      <c r="L48" s="496">
        <f>'Корпуса Luxe'!L31+'Фасади Margo'!J7+'Фасади Margo'!J25</f>
        <v>3320.95</v>
      </c>
    </row>
    <row r="49" spans="2:12" ht="17.149999999999999" customHeight="1" x14ac:dyDescent="0.35">
      <c r="B49" s="268" t="s">
        <v>10</v>
      </c>
      <c r="C49" s="113" t="s">
        <v>218</v>
      </c>
      <c r="D49" s="63" t="s">
        <v>343</v>
      </c>
      <c r="E49" s="276" t="s">
        <v>520</v>
      </c>
      <c r="F49" s="495">
        <f>'Корпуса Luxe'!L14+'Фасади Margo'!J24</f>
        <v>2841.85</v>
      </c>
      <c r="G49" s="70"/>
      <c r="H49" s="189" t="s">
        <v>131</v>
      </c>
      <c r="I49" s="113" t="s">
        <v>218</v>
      </c>
      <c r="J49" s="63" t="s">
        <v>344</v>
      </c>
      <c r="K49" s="276" t="s">
        <v>520</v>
      </c>
      <c r="L49" s="496">
        <f>'Корпуса Luxe'!L32+'Фасади Margo'!J16+'Фасади Margo'!J27</f>
        <v>3828.3</v>
      </c>
    </row>
    <row r="50" spans="2:12" ht="17.149999999999999" customHeight="1" x14ac:dyDescent="0.35">
      <c r="B50" s="268" t="s">
        <v>11</v>
      </c>
      <c r="C50" s="113" t="s">
        <v>218</v>
      </c>
      <c r="D50" s="63" t="s">
        <v>344</v>
      </c>
      <c r="E50" s="276" t="s">
        <v>520</v>
      </c>
      <c r="F50" s="495">
        <f>'Корпуса Luxe'!L15+'Фасади Margo'!J26</f>
        <v>3301.55</v>
      </c>
      <c r="G50" s="70"/>
      <c r="H50" s="204" t="s">
        <v>64</v>
      </c>
      <c r="I50" s="67" t="s">
        <v>77</v>
      </c>
      <c r="J50" s="112" t="s">
        <v>343</v>
      </c>
      <c r="K50" s="276" t="s">
        <v>520</v>
      </c>
      <c r="L50" s="495">
        <f>'Корпуса Luxe'!L33+'Фасади Margo'!J7+'Фасади Margo'!E13+'Фасади Margo'!E13</f>
        <v>2383.1999999999998</v>
      </c>
    </row>
    <row r="51" spans="2:12" ht="17.149999999999999" customHeight="1" x14ac:dyDescent="0.35">
      <c r="B51" s="268" t="s">
        <v>12</v>
      </c>
      <c r="C51" s="113" t="s">
        <v>219</v>
      </c>
      <c r="D51" s="63" t="s">
        <v>343</v>
      </c>
      <c r="E51" s="276" t="s">
        <v>520</v>
      </c>
      <c r="F51" s="495">
        <f>'Корпуса Luxe'!L16+'Фасади Margo'!J6</f>
        <v>1141.55</v>
      </c>
      <c r="G51" s="70"/>
      <c r="H51" s="189" t="s">
        <v>65</v>
      </c>
      <c r="I51" s="67" t="s">
        <v>77</v>
      </c>
      <c r="J51" s="63" t="s">
        <v>344</v>
      </c>
      <c r="K51" s="276" t="s">
        <v>520</v>
      </c>
      <c r="L51" s="495">
        <f>'Корпуса Luxe'!L34+'Фасади Margo'!J16+'Фасади Margo'!E18+'Фасади Margo'!E18</f>
        <v>2727.65</v>
      </c>
    </row>
    <row r="52" spans="2:12" ht="17.149999999999999" customHeight="1" x14ac:dyDescent="0.35">
      <c r="B52" s="268" t="s">
        <v>13</v>
      </c>
      <c r="C52" s="113" t="s">
        <v>135</v>
      </c>
      <c r="D52" s="63" t="s">
        <v>343</v>
      </c>
      <c r="E52" s="276" t="s">
        <v>520</v>
      </c>
      <c r="F52" s="495">
        <f>'Корпуса Luxe'!L17+'Фасади Margo'!E14+'Фасади Margo'!E14</f>
        <v>1777.85</v>
      </c>
      <c r="G52" s="70"/>
      <c r="H52" s="189" t="s">
        <v>66</v>
      </c>
      <c r="I52" s="113" t="s">
        <v>219</v>
      </c>
      <c r="J52" s="63" t="s">
        <v>291</v>
      </c>
      <c r="K52" s="276" t="s">
        <v>520</v>
      </c>
      <c r="L52" s="495">
        <f>'Корпуса Luxe'!L35+'Фасади Margo'!J9</f>
        <v>1969.55</v>
      </c>
    </row>
    <row r="53" spans="2:12" ht="17.149999999999999" customHeight="1" x14ac:dyDescent="0.35">
      <c r="B53" s="269" t="s">
        <v>14</v>
      </c>
      <c r="C53" s="113" t="s">
        <v>135</v>
      </c>
      <c r="D53" s="63" t="s">
        <v>344</v>
      </c>
      <c r="E53" s="276" t="s">
        <v>520</v>
      </c>
      <c r="F53" s="502">
        <f>'Корпуса Luxe'!L18+'Фасади Margo'!E19+'Фасади Margo'!E19</f>
        <v>2080.3000000000002</v>
      </c>
      <c r="G53" s="70"/>
      <c r="H53" s="189" t="s">
        <v>67</v>
      </c>
      <c r="I53" s="67" t="s">
        <v>222</v>
      </c>
      <c r="J53" s="63" t="s">
        <v>631</v>
      </c>
      <c r="K53" s="276" t="s">
        <v>520</v>
      </c>
      <c r="L53" s="495">
        <f>'Корпуса Luxe'!L36+'Фасади Margo'!E21</f>
        <v>1935.8</v>
      </c>
    </row>
    <row r="54" spans="2:12" ht="17.149999999999999" customHeight="1" x14ac:dyDescent="0.35">
      <c r="B54" s="268" t="s">
        <v>15</v>
      </c>
      <c r="C54" s="113" t="s">
        <v>220</v>
      </c>
      <c r="D54" s="63" t="s">
        <v>347</v>
      </c>
      <c r="E54" s="276" t="s">
        <v>520</v>
      </c>
      <c r="F54" s="497">
        <f>'Корпуса Luxe'!L19+'Фасади Margo'!E19+'Фасади Margo'!J15</f>
        <v>1568.45</v>
      </c>
      <c r="G54" s="70"/>
      <c r="H54" s="187" t="s">
        <v>68</v>
      </c>
      <c r="I54" s="117" t="s">
        <v>223</v>
      </c>
      <c r="J54" s="74" t="s">
        <v>292</v>
      </c>
      <c r="K54" s="276" t="s">
        <v>520</v>
      </c>
      <c r="L54" s="502">
        <f>'Корпуса Luxe'!L37+'Фасади Margo'!E19</f>
        <v>1211.5999999999999</v>
      </c>
    </row>
    <row r="55" spans="2:12" ht="17.149999999999999" customHeight="1" x14ac:dyDescent="0.35">
      <c r="B55" s="266" t="s">
        <v>56</v>
      </c>
      <c r="C55" s="67" t="s">
        <v>134</v>
      </c>
      <c r="D55" s="63" t="s">
        <v>347</v>
      </c>
      <c r="E55" s="276" t="s">
        <v>520</v>
      </c>
      <c r="F55" s="495">
        <f>'Корпуса Luxe'!L20+'Фасади Margo'!E19+'Фасади Margo'!J15</f>
        <v>1745.3</v>
      </c>
      <c r="G55" s="70"/>
      <c r="H55" s="189" t="s">
        <v>383</v>
      </c>
      <c r="I55" s="113" t="s">
        <v>223</v>
      </c>
      <c r="J55" s="63" t="s">
        <v>338</v>
      </c>
      <c r="K55" s="276" t="s">
        <v>520</v>
      </c>
      <c r="L55" s="497">
        <f>'Корпуса Luxe'!L38+'Фасади Margo'!E9+'Фасади Margo'!E15</f>
        <v>2394.8000000000002</v>
      </c>
    </row>
    <row r="56" spans="2:12" ht="17.149999999999999" customHeight="1" thickBot="1" x14ac:dyDescent="0.4">
      <c r="B56" s="270" t="s">
        <v>57</v>
      </c>
      <c r="C56" s="196" t="s">
        <v>137</v>
      </c>
      <c r="D56" s="64" t="s">
        <v>133</v>
      </c>
      <c r="E56" s="277" t="s">
        <v>520</v>
      </c>
      <c r="F56" s="504">
        <f>'Корпуса Luxe'!L21</f>
        <v>557.54999999999995</v>
      </c>
      <c r="G56" s="70"/>
      <c r="H56" s="192" t="s">
        <v>85</v>
      </c>
      <c r="I56" s="118" t="s">
        <v>224</v>
      </c>
      <c r="J56" s="64" t="s">
        <v>294</v>
      </c>
      <c r="K56" s="277" t="s">
        <v>520</v>
      </c>
      <c r="L56" s="501">
        <f>'Корпуса Luxe'!L39</f>
        <v>500.85</v>
      </c>
    </row>
    <row r="57" spans="2:12" x14ac:dyDescent="0.35">
      <c r="B57" s="123"/>
      <c r="C57" s="70"/>
      <c r="D57" s="93"/>
      <c r="E57" s="70"/>
      <c r="F57" s="70"/>
      <c r="G57" s="70"/>
      <c r="H57" s="70"/>
      <c r="I57" s="70"/>
      <c r="J57" s="70"/>
      <c r="K57" s="70"/>
      <c r="L57" s="70"/>
    </row>
    <row r="58" spans="2:12" x14ac:dyDescent="0.35">
      <c r="B58" s="94" t="s">
        <v>349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x14ac:dyDescent="0.35">
      <c r="B59" s="94"/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2" ht="18.75" customHeight="1" x14ac:dyDescent="0.35">
      <c r="B60" s="94" t="s">
        <v>593</v>
      </c>
      <c r="C60" s="94"/>
      <c r="D60" s="94"/>
      <c r="E60" s="94"/>
      <c r="F60" s="94"/>
      <c r="G60" s="92"/>
      <c r="H60" s="94"/>
      <c r="I60" s="94"/>
      <c r="J60" s="70"/>
      <c r="K60" s="70"/>
      <c r="L60" s="70"/>
    </row>
    <row r="61" spans="2:12" ht="15.75" customHeight="1" x14ac:dyDescent="0.35">
      <c r="B61" s="123"/>
      <c r="C61" s="70"/>
      <c r="D61" s="93"/>
      <c r="E61" s="70"/>
      <c r="F61" s="70"/>
      <c r="G61" s="70"/>
      <c r="H61" s="70"/>
      <c r="I61" s="70"/>
      <c r="J61" s="70"/>
      <c r="K61" s="70"/>
      <c r="L61" s="70"/>
    </row>
    <row r="62" spans="2:12" ht="75" customHeight="1" x14ac:dyDescent="0.35">
      <c r="B62" s="607" t="s">
        <v>530</v>
      </c>
      <c r="C62" s="608"/>
      <c r="D62" s="608"/>
      <c r="E62" s="608"/>
      <c r="F62" s="608"/>
      <c r="G62" s="608"/>
      <c r="H62" s="608"/>
      <c r="I62" s="608"/>
      <c r="J62" s="608"/>
      <c r="K62" s="608"/>
      <c r="L62" s="609"/>
    </row>
    <row r="63" spans="2:12" ht="14.5" x14ac:dyDescent="0.35">
      <c r="B63"/>
      <c r="D63"/>
      <c r="L63" s="60">
        <v>1</v>
      </c>
    </row>
    <row r="64" spans="2:12" ht="14.5" x14ac:dyDescent="0.35">
      <c r="B64"/>
      <c r="D64"/>
      <c r="L64" s="60"/>
    </row>
    <row r="65" spans="2:4" ht="18.75" customHeight="1" x14ac:dyDescent="0.35">
      <c r="B65"/>
      <c r="D65"/>
    </row>
    <row r="66" spans="2:4" ht="15" customHeight="1" x14ac:dyDescent="0.35">
      <c r="B66"/>
      <c r="D66"/>
    </row>
    <row r="68" spans="2:4" ht="39.75" customHeight="1" x14ac:dyDescent="0.35">
      <c r="B68"/>
      <c r="D68"/>
    </row>
  </sheetData>
  <sheetProtection password="CF7A" sheet="1" objects="1" scenarios="1"/>
  <mergeCells count="5">
    <mergeCell ref="B1:L1"/>
    <mergeCell ref="K2:L2"/>
    <mergeCell ref="B36:L36"/>
    <mergeCell ref="K37:L37"/>
    <mergeCell ref="B62:L62"/>
  </mergeCells>
  <pageMargins left="0.23622047244094491" right="0.23622047244094491" top="0" bottom="0" header="0.31496062992125984" footer="0.31496062992125984"/>
  <pageSetup paperSize="9" scale="93" orientation="landscape" r:id="rId1"/>
  <rowBreaks count="1" manualBreakCount="1">
    <brk id="34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6"/>
  <sheetViews>
    <sheetView topLeftCell="A22" zoomScaleNormal="100" workbookViewId="0">
      <selection activeCell="E28" sqref="E28"/>
    </sheetView>
  </sheetViews>
  <sheetFormatPr defaultRowHeight="15.5" x14ac:dyDescent="0.35"/>
  <cols>
    <col min="1" max="1" width="3" customWidth="1"/>
    <col min="2" max="2" width="12" style="1" customWidth="1"/>
    <col min="3" max="3" width="16.08984375" customWidth="1"/>
    <col min="4" max="4" width="14.1796875" style="2" customWidth="1"/>
    <col min="5" max="5" width="11.81640625" customWidth="1"/>
    <col min="6" max="6" width="13.1796875" customWidth="1"/>
    <col min="7" max="7" width="9.453125" customWidth="1"/>
    <col min="8" max="8" width="12.453125" customWidth="1"/>
    <col min="9" max="9" width="16.08984375" customWidth="1"/>
    <col min="10" max="10" width="14" customWidth="1"/>
    <col min="11" max="11" width="12.1796875" customWidth="1"/>
    <col min="12" max="12" width="13" customWidth="1"/>
  </cols>
  <sheetData>
    <row r="1" spans="1:12" ht="38.4" customHeight="1" thickBot="1" x14ac:dyDescent="0.4">
      <c r="A1" s="60">
        <v>1</v>
      </c>
      <c r="B1" s="647" t="s">
        <v>603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21.65" customHeight="1" thickBot="1" x14ac:dyDescent="0.4">
      <c r="B2" s="108" t="s">
        <v>127</v>
      </c>
      <c r="C2" s="108"/>
      <c r="D2" s="109"/>
      <c r="E2" s="109"/>
      <c r="F2" s="109"/>
      <c r="G2" s="110"/>
      <c r="H2" s="108" t="s">
        <v>127</v>
      </c>
      <c r="I2" s="108"/>
      <c r="J2" s="109"/>
      <c r="K2" s="637" t="s">
        <v>1169</v>
      </c>
      <c r="L2" s="637"/>
    </row>
    <row r="3" spans="1:12" ht="18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s="185" customFormat="1" ht="17.149999999999999" customHeight="1" x14ac:dyDescent="0.35">
      <c r="B4" s="204" t="s">
        <v>0</v>
      </c>
      <c r="C4" s="260" t="s">
        <v>229</v>
      </c>
      <c r="D4" s="261" t="s">
        <v>313</v>
      </c>
      <c r="E4" s="271" t="s">
        <v>532</v>
      </c>
      <c r="F4" s="495">
        <f>'Корпуса Luxe'!F5</f>
        <v>433.35</v>
      </c>
      <c r="G4" s="186"/>
      <c r="H4" s="189" t="s">
        <v>76</v>
      </c>
      <c r="I4" s="190" t="s">
        <v>225</v>
      </c>
      <c r="J4" s="190" t="s">
        <v>316</v>
      </c>
      <c r="K4" s="271" t="s">
        <v>597</v>
      </c>
      <c r="L4" s="496">
        <f>'Корпуса Luxe'!F23+'Фасади FLAT'!J33+'Фасади FLAT'!J33</f>
        <v>2594.25</v>
      </c>
    </row>
    <row r="5" spans="1:12" s="185" customFormat="1" ht="17.149999999999999" customHeight="1" x14ac:dyDescent="0.35">
      <c r="B5" s="189" t="s">
        <v>1</v>
      </c>
      <c r="C5" s="190" t="s">
        <v>6</v>
      </c>
      <c r="D5" s="190" t="s">
        <v>315</v>
      </c>
      <c r="E5" s="271" t="s">
        <v>532</v>
      </c>
      <c r="F5" s="497">
        <f>'Корпуса Luxe'!F6+'Фасади FLAT'!E14</f>
        <v>1018.65</v>
      </c>
      <c r="G5" s="186"/>
      <c r="H5" s="189" t="s">
        <v>64</v>
      </c>
      <c r="I5" s="190" t="s">
        <v>6</v>
      </c>
      <c r="J5" s="190" t="s">
        <v>318</v>
      </c>
      <c r="K5" s="271" t="s">
        <v>532</v>
      </c>
      <c r="L5" s="497">
        <f>'Корпуса Luxe'!F24+'Фасади FLAT'!E23</f>
        <v>303.64999999999998</v>
      </c>
    </row>
    <row r="6" spans="1:12" s="185" customFormat="1" ht="17.149999999999999" customHeight="1" x14ac:dyDescent="0.35">
      <c r="B6" s="189" t="s">
        <v>1</v>
      </c>
      <c r="C6" s="190" t="s">
        <v>225</v>
      </c>
      <c r="D6" s="190" t="s">
        <v>315</v>
      </c>
      <c r="E6" s="271" t="s">
        <v>597</v>
      </c>
      <c r="F6" s="497">
        <f>'Корпуса Luxe'!F6+'Фасади FLAT'!E31</f>
        <v>1121.6500000000001</v>
      </c>
      <c r="G6" s="186"/>
      <c r="H6" s="189" t="s">
        <v>82</v>
      </c>
      <c r="I6" s="190" t="s">
        <v>6</v>
      </c>
      <c r="J6" s="190" t="s">
        <v>319</v>
      </c>
      <c r="K6" s="271" t="s">
        <v>532</v>
      </c>
      <c r="L6" s="497">
        <f>'Корпуса Luxe'!F25+'Фасади FLAT'!E24</f>
        <v>362.5</v>
      </c>
    </row>
    <row r="7" spans="1:12" s="185" customFormat="1" ht="17.149999999999999" customHeight="1" x14ac:dyDescent="0.35">
      <c r="B7" s="189" t="s">
        <v>2</v>
      </c>
      <c r="C7" s="190" t="s">
        <v>6</v>
      </c>
      <c r="D7" s="190" t="s">
        <v>317</v>
      </c>
      <c r="E7" s="271" t="s">
        <v>532</v>
      </c>
      <c r="F7" s="497">
        <f>'Корпуса Luxe'!F7+'Фасади FLAT'!E19</f>
        <v>1208.2</v>
      </c>
      <c r="G7" s="186"/>
      <c r="H7" s="189" t="s">
        <v>17</v>
      </c>
      <c r="I7" s="190" t="s">
        <v>229</v>
      </c>
      <c r="J7" s="190" t="s">
        <v>321</v>
      </c>
      <c r="K7" s="271" t="s">
        <v>532</v>
      </c>
      <c r="L7" s="497">
        <f>'Корпуса Luxe'!F26</f>
        <v>477.9</v>
      </c>
    </row>
    <row r="8" spans="1:12" s="185" customFormat="1" ht="17.149999999999999" customHeight="1" x14ac:dyDescent="0.35">
      <c r="B8" s="189" t="s">
        <v>2</v>
      </c>
      <c r="C8" s="190" t="s">
        <v>225</v>
      </c>
      <c r="D8" s="190" t="s">
        <v>317</v>
      </c>
      <c r="E8" s="271" t="s">
        <v>597</v>
      </c>
      <c r="F8" s="497">
        <f>'Корпуса Luxe'!F7+'Фасади FLAT'!E33</f>
        <v>1291.2</v>
      </c>
      <c r="G8" s="186"/>
      <c r="H8" s="189" t="s">
        <v>18</v>
      </c>
      <c r="I8" s="190" t="s">
        <v>6</v>
      </c>
      <c r="J8" s="190" t="s">
        <v>323</v>
      </c>
      <c r="K8" s="271" t="s">
        <v>532</v>
      </c>
      <c r="L8" s="497">
        <f>'Корпуса Luxe'!F27+'Фасади FLAT'!E16</f>
        <v>1180.1500000000001</v>
      </c>
    </row>
    <row r="9" spans="1:12" s="185" customFormat="1" ht="17.149999999999999" customHeight="1" x14ac:dyDescent="0.35">
      <c r="B9" s="189" t="s">
        <v>3</v>
      </c>
      <c r="C9" s="190" t="s">
        <v>6</v>
      </c>
      <c r="D9" s="190" t="s">
        <v>320</v>
      </c>
      <c r="E9" s="271" t="s">
        <v>532</v>
      </c>
      <c r="F9" s="497">
        <f>'Корпуса Luxe'!F8+'Фасади FLAT'!E21</f>
        <v>1306.95</v>
      </c>
      <c r="G9" s="186"/>
      <c r="H9" s="189" t="s">
        <v>18</v>
      </c>
      <c r="I9" s="190" t="s">
        <v>225</v>
      </c>
      <c r="J9" s="190" t="s">
        <v>323</v>
      </c>
      <c r="K9" s="271" t="s">
        <v>597</v>
      </c>
      <c r="L9" s="497">
        <f>'Корпуса Luxe'!F27+'Фасади FLAT'!E32</f>
        <v>1339.15</v>
      </c>
    </row>
    <row r="10" spans="1:12" s="185" customFormat="1" ht="17.149999999999999" customHeight="1" x14ac:dyDescent="0.35">
      <c r="B10" s="189" t="s">
        <v>4</v>
      </c>
      <c r="C10" s="190" t="s">
        <v>6</v>
      </c>
      <c r="D10" s="190" t="s">
        <v>322</v>
      </c>
      <c r="E10" s="271" t="s">
        <v>532</v>
      </c>
      <c r="F10" s="497">
        <f>'Корпуса Luxe'!F9+'Фасади FLAT'!E27</f>
        <v>1397.5</v>
      </c>
      <c r="G10" s="186"/>
      <c r="H10" s="189" t="s">
        <v>19</v>
      </c>
      <c r="I10" s="190" t="s">
        <v>6</v>
      </c>
      <c r="J10" s="190" t="s">
        <v>324</v>
      </c>
      <c r="K10" s="271" t="s">
        <v>532</v>
      </c>
      <c r="L10" s="497">
        <f>'Корпуса Luxe'!F28+'Фасади FLAT'!E20</f>
        <v>1389.4</v>
      </c>
    </row>
    <row r="11" spans="1:12" s="185" customFormat="1" ht="17.149999999999999" customHeight="1" x14ac:dyDescent="0.35">
      <c r="B11" s="189" t="s">
        <v>5</v>
      </c>
      <c r="C11" s="190" t="s">
        <v>6</v>
      </c>
      <c r="D11" s="190" t="s">
        <v>314</v>
      </c>
      <c r="E11" s="271" t="s">
        <v>532</v>
      </c>
      <c r="F11" s="497">
        <f>'Корпуса Luxe'!F10+'Фасади FLAT'!E14+'Фасади FLAT'!E14</f>
        <v>1722.75</v>
      </c>
      <c r="G11" s="186"/>
      <c r="H11" s="189" t="s">
        <v>19</v>
      </c>
      <c r="I11" s="190" t="s">
        <v>225</v>
      </c>
      <c r="J11" s="190" t="s">
        <v>324</v>
      </c>
      <c r="K11" s="271" t="s">
        <v>597</v>
      </c>
      <c r="L11" s="497">
        <f>'Корпуса Luxe'!F28+'Фасади FLAT'!J31</f>
        <v>1534.4</v>
      </c>
    </row>
    <row r="12" spans="1:12" s="185" customFormat="1" ht="17.149999999999999" customHeight="1" x14ac:dyDescent="0.35">
      <c r="B12" s="189" t="s">
        <v>5</v>
      </c>
      <c r="C12" s="190" t="s">
        <v>225</v>
      </c>
      <c r="D12" s="190" t="s">
        <v>314</v>
      </c>
      <c r="E12" s="271" t="s">
        <v>597</v>
      </c>
      <c r="F12" s="497">
        <f>'Корпуса Luxe'!F10+'Фасади FLAT'!E31+'Фасади FLAT'!E31</f>
        <v>1928.75</v>
      </c>
      <c r="G12" s="186"/>
      <c r="H12" s="189" t="s">
        <v>20</v>
      </c>
      <c r="I12" s="190" t="s">
        <v>6</v>
      </c>
      <c r="J12" s="190" t="s">
        <v>325</v>
      </c>
      <c r="K12" s="271" t="s">
        <v>532</v>
      </c>
      <c r="L12" s="497">
        <f>'Корпуса Luxe'!F29+'Фасади FLAT'!E22</f>
        <v>1511.25</v>
      </c>
    </row>
    <row r="13" spans="1:12" s="185" customFormat="1" ht="17.149999999999999" customHeight="1" x14ac:dyDescent="0.35">
      <c r="B13" s="189" t="s">
        <v>7</v>
      </c>
      <c r="C13" s="190" t="s">
        <v>226</v>
      </c>
      <c r="D13" s="190" t="s">
        <v>314</v>
      </c>
      <c r="E13" s="271" t="s">
        <v>532</v>
      </c>
      <c r="F13" s="497">
        <f>'Корпуса Luxe'!F11+Фурнітура!D15+'Фасади FLAT'!E14+'Фасади FLAT'!E14</f>
        <v>2254.65</v>
      </c>
      <c r="G13" s="186"/>
      <c r="H13" s="189" t="s">
        <v>21</v>
      </c>
      <c r="I13" s="190" t="s">
        <v>6</v>
      </c>
      <c r="J13" s="190" t="s">
        <v>326</v>
      </c>
      <c r="K13" s="271" t="s">
        <v>532</v>
      </c>
      <c r="L13" s="497">
        <f>'Корпуса Luxe'!F30+'Фасади FLAT'!E28</f>
        <v>1617.5</v>
      </c>
    </row>
    <row r="14" spans="1:12" s="185" customFormat="1" ht="17.149999999999999" customHeight="1" x14ac:dyDescent="0.35">
      <c r="B14" s="189" t="s">
        <v>7</v>
      </c>
      <c r="C14" s="190" t="s">
        <v>225</v>
      </c>
      <c r="D14" s="190" t="s">
        <v>314</v>
      </c>
      <c r="E14" s="271" t="s">
        <v>597</v>
      </c>
      <c r="F14" s="497">
        <f>'Корпуса Luxe'!F11+Фурнітура!D15+'Фасади FLAT'!E31+'Фасади FLAT'!E31</f>
        <v>2460.65</v>
      </c>
      <c r="G14" s="186"/>
      <c r="H14" s="189" t="s">
        <v>22</v>
      </c>
      <c r="I14" s="190" t="s">
        <v>6</v>
      </c>
      <c r="J14" s="190" t="s">
        <v>327</v>
      </c>
      <c r="K14" s="271" t="s">
        <v>532</v>
      </c>
      <c r="L14" s="497">
        <f>'Корпуса Luxe'!F31+'Фасади FLAT'!E16+'Фасади FLAT'!E16</f>
        <v>1987.7</v>
      </c>
    </row>
    <row r="15" spans="1:12" s="185" customFormat="1" ht="17.149999999999999" customHeight="1" x14ac:dyDescent="0.35">
      <c r="B15" s="189" t="s">
        <v>8</v>
      </c>
      <c r="C15" s="190" t="s">
        <v>6</v>
      </c>
      <c r="D15" s="190" t="s">
        <v>316</v>
      </c>
      <c r="E15" s="271" t="s">
        <v>532</v>
      </c>
      <c r="F15" s="497">
        <f>'Корпуса Luxe'!F12+'Фасади FLAT'!E19+'Фасади FLAT'!E19</f>
        <v>2069.4499999999998</v>
      </c>
      <c r="G15" s="186"/>
      <c r="H15" s="189" t="s">
        <v>22</v>
      </c>
      <c r="I15" s="190" t="s">
        <v>225</v>
      </c>
      <c r="J15" s="190" t="s">
        <v>327</v>
      </c>
      <c r="K15" s="271" t="s">
        <v>597</v>
      </c>
      <c r="L15" s="497">
        <f>'Корпуса Luxe'!F31+'Фасади FLAT'!E32+'Фасади FLAT'!E32</f>
        <v>2305.6999999999998</v>
      </c>
    </row>
    <row r="16" spans="1:12" s="185" customFormat="1" ht="17.149999999999999" customHeight="1" x14ac:dyDescent="0.35">
      <c r="B16" s="189" t="s">
        <v>8</v>
      </c>
      <c r="C16" s="190" t="s">
        <v>225</v>
      </c>
      <c r="D16" s="190" t="s">
        <v>316</v>
      </c>
      <c r="E16" s="271" t="s">
        <v>597</v>
      </c>
      <c r="F16" s="497">
        <f>'Корпуса Luxe'!F12+'Фасади FLAT'!E33+'Фасади FLAT'!E33</f>
        <v>2235.4499999999998</v>
      </c>
      <c r="G16" s="186"/>
      <c r="H16" s="189" t="s">
        <v>23</v>
      </c>
      <c r="I16" s="190" t="s">
        <v>226</v>
      </c>
      <c r="J16" s="190" t="s">
        <v>327</v>
      </c>
      <c r="K16" s="271" t="s">
        <v>532</v>
      </c>
      <c r="L16" s="497">
        <f>'Корпуса Luxe'!F32+'Фасади FLAT'!E16+'Фасади FLAT'!E16+Фурнітура!D15</f>
        <v>2519.6</v>
      </c>
    </row>
    <row r="17" spans="2:12" s="185" customFormat="1" ht="17.149999999999999" customHeight="1" x14ac:dyDescent="0.35">
      <c r="B17" s="189" t="s">
        <v>9</v>
      </c>
      <c r="C17" s="190" t="s">
        <v>226</v>
      </c>
      <c r="D17" s="190" t="s">
        <v>316</v>
      </c>
      <c r="E17" s="271" t="s">
        <v>532</v>
      </c>
      <c r="F17" s="497">
        <f>'Корпуса Luxe'!F13+'Фасади FLAT'!E19+'Фасади FLAT'!E19+Фурнітура!D16</f>
        <v>2671.5499999999997</v>
      </c>
      <c r="G17" s="186"/>
      <c r="H17" s="189" t="s">
        <v>23</v>
      </c>
      <c r="I17" s="190" t="s">
        <v>225</v>
      </c>
      <c r="J17" s="190" t="s">
        <v>327</v>
      </c>
      <c r="K17" s="271" t="s">
        <v>597</v>
      </c>
      <c r="L17" s="497">
        <f>'Корпуса Luxe'!F32+'Фасади FLAT'!E32+'Фасади FLAT'!E32+Фурнітура!D15</f>
        <v>2837.6</v>
      </c>
    </row>
    <row r="18" spans="2:12" s="185" customFormat="1" ht="17.149999999999999" customHeight="1" x14ac:dyDescent="0.35">
      <c r="B18" s="189" t="s">
        <v>9</v>
      </c>
      <c r="C18" s="190" t="s">
        <v>225</v>
      </c>
      <c r="D18" s="190" t="s">
        <v>316</v>
      </c>
      <c r="E18" s="271" t="s">
        <v>597</v>
      </c>
      <c r="F18" s="497">
        <f>'Корпуса Luxe'!F13+Фурнітура!D16+'Фасади FLAT'!E33+'Фасади FLAT'!E33</f>
        <v>2837.55</v>
      </c>
      <c r="G18" s="186"/>
      <c r="H18" s="189" t="s">
        <v>24</v>
      </c>
      <c r="I18" s="190" t="s">
        <v>6</v>
      </c>
      <c r="J18" s="190" t="s">
        <v>329</v>
      </c>
      <c r="K18" s="271" t="s">
        <v>532</v>
      </c>
      <c r="L18" s="497">
        <f>'Корпуса Luxe'!F33+'Фасади FLAT'!E20+'Фасади FLAT'!E20</f>
        <v>2381.9</v>
      </c>
    </row>
    <row r="19" spans="2:12" s="185" customFormat="1" ht="17.149999999999999" customHeight="1" x14ac:dyDescent="0.35">
      <c r="B19" s="189" t="s">
        <v>10</v>
      </c>
      <c r="C19" s="190" t="s">
        <v>227</v>
      </c>
      <c r="D19" s="190" t="s">
        <v>328</v>
      </c>
      <c r="E19" s="271" t="s">
        <v>532</v>
      </c>
      <c r="F19" s="497">
        <f>'Корпуса Luxe'!F14+'Фасади FLAT'!J8</f>
        <v>1090.8</v>
      </c>
      <c r="G19" s="186"/>
      <c r="H19" s="189" t="s">
        <v>24</v>
      </c>
      <c r="I19" s="190" t="s">
        <v>225</v>
      </c>
      <c r="J19" s="190" t="s">
        <v>329</v>
      </c>
      <c r="K19" s="271" t="s">
        <v>597</v>
      </c>
      <c r="L19" s="497">
        <f>'Корпуса Luxe'!F33+'Фасади FLAT'!J31+'Фасади FLAT'!J31</f>
        <v>2671.9</v>
      </c>
    </row>
    <row r="20" spans="2:12" s="185" customFormat="1" ht="17.149999999999999" customHeight="1" x14ac:dyDescent="0.35">
      <c r="B20" s="189" t="s">
        <v>10</v>
      </c>
      <c r="C20" s="190" t="s">
        <v>225</v>
      </c>
      <c r="D20" s="190" t="s">
        <v>328</v>
      </c>
      <c r="E20" s="271" t="s">
        <v>597</v>
      </c>
      <c r="F20" s="497">
        <f>'Корпуса Luxe'!F14+'Фасади FLAT'!J32</f>
        <v>1193.8</v>
      </c>
      <c r="G20" s="186"/>
      <c r="H20" s="189" t="s">
        <v>25</v>
      </c>
      <c r="I20" s="190" t="s">
        <v>226</v>
      </c>
      <c r="J20" s="190" t="s">
        <v>329</v>
      </c>
      <c r="K20" s="271" t="s">
        <v>532</v>
      </c>
      <c r="L20" s="497">
        <f>'Корпуса Luxe'!F34+Фурнітура!D16+'Фасади FLAT'!E20+'Фасади FLAT'!E20</f>
        <v>2984</v>
      </c>
    </row>
    <row r="21" spans="2:12" s="185" customFormat="1" ht="17.149999999999999" customHeight="1" x14ac:dyDescent="0.35">
      <c r="B21" s="189" t="s">
        <v>11</v>
      </c>
      <c r="C21" s="190" t="s">
        <v>227</v>
      </c>
      <c r="D21" s="190" t="s">
        <v>330</v>
      </c>
      <c r="E21" s="271" t="s">
        <v>532</v>
      </c>
      <c r="F21" s="497">
        <f>'Корпуса Luxe'!F15+'Фасади FLAT'!J17</f>
        <v>1290.1500000000001</v>
      </c>
      <c r="G21" s="186"/>
      <c r="H21" s="189" t="s">
        <v>25</v>
      </c>
      <c r="I21" s="190" t="s">
        <v>225</v>
      </c>
      <c r="J21" s="190" t="s">
        <v>329</v>
      </c>
      <c r="K21" s="271" t="s">
        <v>597</v>
      </c>
      <c r="L21" s="497">
        <f>'Корпуса Luxe'!F34+Фурнітура!D16+'Фасади FLAT'!J31+'Фасади FLAT'!J31</f>
        <v>3274</v>
      </c>
    </row>
    <row r="22" spans="2:12" s="185" customFormat="1" ht="17.149999999999999" customHeight="1" x14ac:dyDescent="0.35">
      <c r="B22" s="189" t="s">
        <v>11</v>
      </c>
      <c r="C22" s="190" t="s">
        <v>225</v>
      </c>
      <c r="D22" s="190" t="s">
        <v>330</v>
      </c>
      <c r="E22" s="271" t="s">
        <v>597</v>
      </c>
      <c r="F22" s="497">
        <f>'Корпуса Luxe'!F15+'Фасади FLAT'!J33</f>
        <v>1380.15</v>
      </c>
      <c r="G22" s="186"/>
      <c r="H22" s="189" t="s">
        <v>389</v>
      </c>
      <c r="I22" s="190" t="s">
        <v>227</v>
      </c>
      <c r="J22" s="190" t="s">
        <v>591</v>
      </c>
      <c r="K22" s="271" t="s">
        <v>532</v>
      </c>
      <c r="L22" s="497">
        <f>'Корпуса Luxe'!F35+'Фасади FLAT'!J11</f>
        <v>1411.2</v>
      </c>
    </row>
    <row r="23" spans="2:12" s="185" customFormat="1" ht="17.149999999999999" customHeight="1" x14ac:dyDescent="0.35">
      <c r="B23" s="189" t="s">
        <v>12</v>
      </c>
      <c r="C23" s="190" t="s">
        <v>227</v>
      </c>
      <c r="D23" s="190" t="s">
        <v>331</v>
      </c>
      <c r="E23" s="271" t="s">
        <v>532</v>
      </c>
      <c r="F23" s="497">
        <f>'Корпуса Luxe'!F16+'Фасади FLAT'!E25</f>
        <v>1142.7</v>
      </c>
      <c r="G23" s="186"/>
      <c r="H23" s="189" t="s">
        <v>390</v>
      </c>
      <c r="I23" s="190" t="s">
        <v>227</v>
      </c>
      <c r="J23" s="190" t="s">
        <v>592</v>
      </c>
      <c r="K23" s="271" t="s">
        <v>532</v>
      </c>
      <c r="L23" s="497">
        <f>'Корпуса Luxe'!F36+'Фасади FLAT'!J18</f>
        <v>1769.35</v>
      </c>
    </row>
    <row r="24" spans="2:12" s="185" customFormat="1" ht="17.149999999999999" customHeight="1" x14ac:dyDescent="0.35">
      <c r="B24" s="189" t="s">
        <v>13</v>
      </c>
      <c r="C24" s="190" t="s">
        <v>227</v>
      </c>
      <c r="D24" s="190" t="s">
        <v>332</v>
      </c>
      <c r="E24" s="271" t="s">
        <v>532</v>
      </c>
      <c r="F24" s="497">
        <f>'Корпуса Luxe'!F17+'Фасади FLAT'!J10</f>
        <v>1300.6500000000001</v>
      </c>
      <c r="G24" s="186"/>
      <c r="H24" s="189" t="s">
        <v>26</v>
      </c>
      <c r="I24" s="190" t="s">
        <v>6</v>
      </c>
      <c r="J24" s="190" t="s">
        <v>629</v>
      </c>
      <c r="K24" s="271" t="s">
        <v>532</v>
      </c>
      <c r="L24" s="497">
        <f>'Корпуса Luxe'!F37+'Фасади FLAT'!E26</f>
        <v>1183.4000000000001</v>
      </c>
    </row>
    <row r="25" spans="2:12" s="185" customFormat="1" ht="17.149999999999999" customHeight="1" x14ac:dyDescent="0.35">
      <c r="B25" s="189" t="s">
        <v>14</v>
      </c>
      <c r="C25" s="190" t="s">
        <v>228</v>
      </c>
      <c r="D25" s="190" t="s">
        <v>314</v>
      </c>
      <c r="E25" s="271" t="s">
        <v>532</v>
      </c>
      <c r="F25" s="497">
        <f>'Корпуса Luxe'!F18+'Фасади FLAT'!E19</f>
        <v>1648.3</v>
      </c>
      <c r="G25" s="186"/>
      <c r="H25" s="189" t="s">
        <v>27</v>
      </c>
      <c r="I25" s="190" t="s">
        <v>6</v>
      </c>
      <c r="J25" s="190" t="s">
        <v>630</v>
      </c>
      <c r="K25" s="271" t="s">
        <v>532</v>
      </c>
      <c r="L25" s="497">
        <f>'Корпуса Luxe'!F38+'Фасади FLAT'!E13+'Фасади FLAT'!E13</f>
        <v>1499.55</v>
      </c>
    </row>
    <row r="26" spans="2:12" s="185" customFormat="1" ht="17.149999999999999" customHeight="1" x14ac:dyDescent="0.35">
      <c r="B26" s="189" t="s">
        <v>14</v>
      </c>
      <c r="C26" s="190" t="s">
        <v>225</v>
      </c>
      <c r="D26" s="190" t="s">
        <v>314</v>
      </c>
      <c r="E26" s="271" t="s">
        <v>597</v>
      </c>
      <c r="F26" s="497">
        <f>'Корпуса Luxe'!F18+'Фасади FLAT'!E33</f>
        <v>1731.3</v>
      </c>
      <c r="G26" s="186"/>
      <c r="H26" s="189" t="s">
        <v>28</v>
      </c>
      <c r="I26" s="190" t="s">
        <v>228</v>
      </c>
      <c r="J26" s="190" t="s">
        <v>327</v>
      </c>
      <c r="K26" s="271" t="s">
        <v>532</v>
      </c>
      <c r="L26" s="497">
        <f>'Корпуса Luxe'!F39+'Фасади FLAT'!E20</f>
        <v>1991.5</v>
      </c>
    </row>
    <row r="27" spans="2:12" s="185" customFormat="1" ht="17.149999999999999" customHeight="1" x14ac:dyDescent="0.35">
      <c r="B27" s="189" t="s">
        <v>15</v>
      </c>
      <c r="C27" s="190" t="s">
        <v>229</v>
      </c>
      <c r="D27" s="190" t="s">
        <v>315</v>
      </c>
      <c r="E27" s="271" t="s">
        <v>532</v>
      </c>
      <c r="F27" s="497">
        <f>'Корпуса Luxe'!F19</f>
        <v>332.1</v>
      </c>
      <c r="G27" s="186"/>
      <c r="H27" s="189" t="s">
        <v>28</v>
      </c>
      <c r="I27" s="190" t="s">
        <v>225</v>
      </c>
      <c r="J27" s="190" t="s">
        <v>327</v>
      </c>
      <c r="K27" s="271" t="s">
        <v>597</v>
      </c>
      <c r="L27" s="497">
        <f>'Корпуса Luxe'!F39+'Фасади FLAT'!J31</f>
        <v>2136.5</v>
      </c>
    </row>
    <row r="28" spans="2:12" s="185" customFormat="1" ht="17.149999999999999" customHeight="1" x14ac:dyDescent="0.35">
      <c r="B28" s="187" t="s">
        <v>380</v>
      </c>
      <c r="C28" s="188" t="s">
        <v>482</v>
      </c>
      <c r="D28" s="188" t="s">
        <v>335</v>
      </c>
      <c r="E28" s="271" t="s">
        <v>532</v>
      </c>
      <c r="F28" s="498">
        <f>'Корпуса Luxe'!F20+'Фасади FLAT'!E15</f>
        <v>1646.25</v>
      </c>
      <c r="G28" s="186"/>
      <c r="H28" s="189" t="s">
        <v>29</v>
      </c>
      <c r="I28" s="190" t="s">
        <v>229</v>
      </c>
      <c r="J28" s="190" t="s">
        <v>323</v>
      </c>
      <c r="K28" s="271" t="s">
        <v>532</v>
      </c>
      <c r="L28" s="497">
        <f>'Корпуса Luxe'!F40</f>
        <v>384.75</v>
      </c>
    </row>
    <row r="29" spans="2:12" s="185" customFormat="1" ht="17.149999999999999" customHeight="1" x14ac:dyDescent="0.35">
      <c r="B29" s="189" t="s">
        <v>58</v>
      </c>
      <c r="C29" s="190" t="s">
        <v>228</v>
      </c>
      <c r="D29" s="190" t="s">
        <v>314</v>
      </c>
      <c r="E29" s="271" t="s">
        <v>532</v>
      </c>
      <c r="F29" s="497">
        <f>'Корпуса Luxe'!F21+'Фасади FLAT'!E9+'Фасади FLAT'!E9+'Фасади FLAT'!J15</f>
        <v>2076.6999999999998</v>
      </c>
      <c r="G29" s="186"/>
      <c r="H29" s="187" t="s">
        <v>381</v>
      </c>
      <c r="I29" s="188" t="s">
        <v>482</v>
      </c>
      <c r="J29" s="188" t="s">
        <v>336</v>
      </c>
      <c r="K29" s="271" t="s">
        <v>532</v>
      </c>
      <c r="L29" s="498">
        <f>'Корпуса Luxe'!F41+'Фасади FLAT'!E17</f>
        <v>1962.35</v>
      </c>
    </row>
    <row r="30" spans="2:12" s="185" customFormat="1" ht="17.149999999999999" customHeight="1" x14ac:dyDescent="0.35">
      <c r="B30" s="187" t="s">
        <v>59</v>
      </c>
      <c r="C30" s="188" t="s">
        <v>227</v>
      </c>
      <c r="D30" s="188" t="s">
        <v>314</v>
      </c>
      <c r="E30" s="271" t="s">
        <v>532</v>
      </c>
      <c r="F30" s="499">
        <f>'Корпуса Luxe'!F22+'Фасади FLAT'!J8+'Фасади FLAT'!J8</f>
        <v>2101.9499999999998</v>
      </c>
      <c r="G30" s="186"/>
      <c r="H30" s="187" t="s">
        <v>245</v>
      </c>
      <c r="I30" s="188" t="s">
        <v>228</v>
      </c>
      <c r="J30" s="188" t="s">
        <v>327</v>
      </c>
      <c r="K30" s="271" t="s">
        <v>532</v>
      </c>
      <c r="L30" s="498">
        <f>'Корпуса Luxe'!F42+'Фасади FLAT'!E10+'Фасади FLAT'!E10+'Фасади FLAT'!J19</f>
        <v>2522.75</v>
      </c>
    </row>
    <row r="31" spans="2:12" s="185" customFormat="1" ht="17.149999999999999" customHeight="1" x14ac:dyDescent="0.35">
      <c r="B31" s="189" t="s">
        <v>59</v>
      </c>
      <c r="C31" s="190" t="s">
        <v>225</v>
      </c>
      <c r="D31" s="190" t="s">
        <v>314</v>
      </c>
      <c r="E31" s="271" t="s">
        <v>597</v>
      </c>
      <c r="F31" s="496">
        <f>'Корпуса Luxe'!F22+'Фасади FLAT'!J32+'Фасади FLAT'!J32</f>
        <v>2307.9499999999998</v>
      </c>
      <c r="G31" s="186"/>
      <c r="H31" s="189" t="s">
        <v>391</v>
      </c>
      <c r="I31" s="190" t="s">
        <v>227</v>
      </c>
      <c r="J31" s="190" t="s">
        <v>327</v>
      </c>
      <c r="K31" s="271" t="s">
        <v>532</v>
      </c>
      <c r="L31" s="497">
        <f>'Корпуса Luxe'!F43+'Фасади FLAT'!J11+'Фасади FLAT'!J11</f>
        <v>2493</v>
      </c>
    </row>
    <row r="32" spans="2:12" s="185" customFormat="1" ht="17.149999999999999" customHeight="1" thickBot="1" x14ac:dyDescent="0.4">
      <c r="B32" s="280" t="s">
        <v>76</v>
      </c>
      <c r="C32" s="281" t="s">
        <v>227</v>
      </c>
      <c r="D32" s="281" t="s">
        <v>316</v>
      </c>
      <c r="E32" s="274" t="s">
        <v>532</v>
      </c>
      <c r="F32" s="500">
        <f>'Корпуса Luxe'!F23+'Фасади FLAT'!J17+'Фасади FLAT'!J17</f>
        <v>2414.25</v>
      </c>
      <c r="G32" s="186"/>
      <c r="H32" s="192" t="s">
        <v>392</v>
      </c>
      <c r="I32" s="193" t="s">
        <v>227</v>
      </c>
      <c r="J32" s="193" t="s">
        <v>329</v>
      </c>
      <c r="K32" s="274" t="s">
        <v>532</v>
      </c>
      <c r="L32" s="501">
        <f>'Корпуса Luxe'!F44+'Фасади FLAT'!J18+'Фасади FLAT'!J18</f>
        <v>3137.75</v>
      </c>
    </row>
    <row r="33" spans="2:12" s="185" customFormat="1" ht="15.75" customHeight="1" thickBot="1" x14ac:dyDescent="0.35">
      <c r="B33" s="263"/>
      <c r="C33" s="264"/>
      <c r="D33" s="264"/>
      <c r="E33" s="275"/>
      <c r="F33" s="278"/>
      <c r="G33" s="186"/>
      <c r="H33" s="263"/>
      <c r="I33" s="264"/>
      <c r="J33" s="264"/>
      <c r="K33" s="275"/>
      <c r="L33" s="279"/>
    </row>
    <row r="34" spans="2:12" s="185" customFormat="1" ht="37.75" customHeight="1" thickBot="1" x14ac:dyDescent="0.4">
      <c r="B34" s="647" t="s">
        <v>603</v>
      </c>
      <c r="C34" s="648"/>
      <c r="D34" s="648"/>
      <c r="E34" s="648"/>
      <c r="F34" s="648"/>
      <c r="G34" s="648"/>
      <c r="H34" s="648"/>
      <c r="I34" s="648"/>
      <c r="J34" s="648"/>
      <c r="K34" s="648"/>
      <c r="L34" s="649"/>
    </row>
    <row r="35" spans="2:12" s="185" customFormat="1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s="185" customFormat="1" ht="18.649999999999999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7.149999999999999" customHeight="1" x14ac:dyDescent="0.35">
      <c r="B37" s="266" t="s">
        <v>0</v>
      </c>
      <c r="C37" s="67" t="s">
        <v>137</v>
      </c>
      <c r="D37" s="112" t="s">
        <v>337</v>
      </c>
      <c r="E37" s="276" t="s">
        <v>532</v>
      </c>
      <c r="F37" s="495">
        <f>'Корпуса Luxe'!L5</f>
        <v>456.3</v>
      </c>
      <c r="G37" s="70"/>
      <c r="H37" s="267" t="s">
        <v>382</v>
      </c>
      <c r="I37" s="115" t="s">
        <v>483</v>
      </c>
      <c r="J37" s="112" t="s">
        <v>338</v>
      </c>
      <c r="K37" s="276" t="s">
        <v>532</v>
      </c>
      <c r="L37" s="502">
        <f>'Корпуса Luxe'!L22+'Фасади FLAT'!E15</f>
        <v>2071.5</v>
      </c>
    </row>
    <row r="38" spans="2:12" ht="17.149999999999999" customHeight="1" x14ac:dyDescent="0.35">
      <c r="B38" s="268" t="s">
        <v>78</v>
      </c>
      <c r="C38" s="113" t="s">
        <v>80</v>
      </c>
      <c r="D38" s="112" t="s">
        <v>337</v>
      </c>
      <c r="E38" s="276" t="s">
        <v>532</v>
      </c>
      <c r="F38" s="495">
        <f>'Корпуса Luxe'!L5+Фурнітура!D17+'Фасади FLAT'!E6</f>
        <v>1833.8</v>
      </c>
      <c r="G38" s="70"/>
      <c r="H38" s="189" t="s">
        <v>58</v>
      </c>
      <c r="I38" s="116" t="s">
        <v>136</v>
      </c>
      <c r="J38" s="112" t="s">
        <v>268</v>
      </c>
      <c r="K38" s="276" t="s">
        <v>532</v>
      </c>
      <c r="L38" s="497">
        <f>'Корпуса Luxe'!L23+'Фасади FLAT'!J13+'Фасади FLAT'!J13</f>
        <v>4347.95</v>
      </c>
    </row>
    <row r="39" spans="2:12" ht="17.149999999999999" customHeight="1" x14ac:dyDescent="0.35">
      <c r="B39" s="268" t="s">
        <v>1</v>
      </c>
      <c r="C39" s="113" t="s">
        <v>81</v>
      </c>
      <c r="D39" s="63" t="s">
        <v>339</v>
      </c>
      <c r="E39" s="276" t="s">
        <v>532</v>
      </c>
      <c r="F39" s="495">
        <f>'Корпуса Luxe'!L6+'Фасади FLAT'!E14</f>
        <v>1069.95</v>
      </c>
      <c r="G39" s="70"/>
      <c r="H39" s="189" t="s">
        <v>129</v>
      </c>
      <c r="I39" s="113" t="s">
        <v>221</v>
      </c>
      <c r="J39" s="194" t="s">
        <v>268</v>
      </c>
      <c r="K39" s="276" t="s">
        <v>532</v>
      </c>
      <c r="L39" s="496">
        <f>'Корпуса Luxe'!L24+'Фасади FLAT'!E14+'Фасади FLAT'!E14+'Фасади FLAT'!J24</f>
        <v>4890.5</v>
      </c>
    </row>
    <row r="40" spans="2:12" ht="17.149999999999999" customHeight="1" x14ac:dyDescent="0.35">
      <c r="B40" s="268" t="s">
        <v>2</v>
      </c>
      <c r="C40" s="113" t="s">
        <v>81</v>
      </c>
      <c r="D40" s="63" t="s">
        <v>340</v>
      </c>
      <c r="E40" s="276" t="s">
        <v>532</v>
      </c>
      <c r="F40" s="495">
        <f>'Корпуса Luxe'!L7+'Фасади FLAT'!E19</f>
        <v>1259.5</v>
      </c>
      <c r="G40" s="70"/>
      <c r="H40" s="204" t="s">
        <v>59</v>
      </c>
      <c r="I40" s="116" t="s">
        <v>136</v>
      </c>
      <c r="J40" s="63" t="s">
        <v>269</v>
      </c>
      <c r="K40" s="276" t="s">
        <v>532</v>
      </c>
      <c r="L40" s="495">
        <f>'Корпуса Luxe'!L25+'Фасади FLAT'!J13+'Фасади FLAT'!J14</f>
        <v>4727.1000000000004</v>
      </c>
    </row>
    <row r="41" spans="2:12" ht="17.149999999999999" customHeight="1" x14ac:dyDescent="0.35">
      <c r="B41" s="268" t="s">
        <v>3</v>
      </c>
      <c r="C41" s="113" t="s">
        <v>81</v>
      </c>
      <c r="D41" s="63" t="s">
        <v>341</v>
      </c>
      <c r="E41" s="276" t="s">
        <v>532</v>
      </c>
      <c r="F41" s="495">
        <f>'Корпуса Luxe'!L8+'Фасади FLAT'!E21</f>
        <v>1365</v>
      </c>
      <c r="G41" s="70"/>
      <c r="H41" s="204" t="s">
        <v>76</v>
      </c>
      <c r="I41" s="113" t="s">
        <v>221</v>
      </c>
      <c r="J41" s="63" t="s">
        <v>269</v>
      </c>
      <c r="K41" s="276" t="s">
        <v>532</v>
      </c>
      <c r="L41" s="503">
        <f>'Корпуса Luxe'!L26+'Фасади FLAT'!E16+'Фасади FLAT'!E16+'Фасади FLAT'!J24</f>
        <v>5698.15</v>
      </c>
    </row>
    <row r="42" spans="2:12" ht="17.149999999999999" customHeight="1" x14ac:dyDescent="0.35">
      <c r="B42" s="268" t="s">
        <v>4</v>
      </c>
      <c r="C42" s="113" t="s">
        <v>81</v>
      </c>
      <c r="D42" s="63" t="s">
        <v>342</v>
      </c>
      <c r="E42" s="276" t="s">
        <v>532</v>
      </c>
      <c r="F42" s="495">
        <f>'Корпуса Luxe'!L9+'Фасади FLAT'!E27</f>
        <v>1459.6</v>
      </c>
      <c r="G42" s="70"/>
      <c r="H42" s="189" t="s">
        <v>60</v>
      </c>
      <c r="I42" s="67" t="s">
        <v>77</v>
      </c>
      <c r="J42" s="63" t="s">
        <v>339</v>
      </c>
      <c r="K42" s="276" t="s">
        <v>532</v>
      </c>
      <c r="L42" s="495">
        <f>'Корпуса Luxe'!L27+'Фасади FLAT'!J20</f>
        <v>1463.7</v>
      </c>
    </row>
    <row r="43" spans="2:12" ht="17.149999999999999" customHeight="1" x14ac:dyDescent="0.35">
      <c r="B43" s="268" t="s">
        <v>5</v>
      </c>
      <c r="C43" s="113" t="s">
        <v>81</v>
      </c>
      <c r="D43" s="63" t="s">
        <v>343</v>
      </c>
      <c r="E43" s="276" t="s">
        <v>532</v>
      </c>
      <c r="F43" s="495">
        <f>'Корпуса Luxe'!L10+'Фасади FLAT'!E14+'Фасади FLAT'!E14</f>
        <v>1775.4</v>
      </c>
      <c r="G43" s="70"/>
      <c r="H43" s="189" t="s">
        <v>61</v>
      </c>
      <c r="I43" s="67" t="s">
        <v>77</v>
      </c>
      <c r="J43" s="63" t="s">
        <v>340</v>
      </c>
      <c r="K43" s="276" t="s">
        <v>532</v>
      </c>
      <c r="L43" s="495">
        <f>'Корпуса Luxe'!L28+'Фасади FLAT'!J22</f>
        <v>1653.4</v>
      </c>
    </row>
    <row r="44" spans="2:12" ht="17.149999999999999" customHeight="1" x14ac:dyDescent="0.35">
      <c r="B44" s="268" t="s">
        <v>7</v>
      </c>
      <c r="C44" s="113" t="s">
        <v>81</v>
      </c>
      <c r="D44" s="63" t="s">
        <v>344</v>
      </c>
      <c r="E44" s="276" t="s">
        <v>532</v>
      </c>
      <c r="F44" s="495">
        <f>'Корпуса Luxe'!L11+'Фасади FLAT'!E19+'Фасади FLAT'!E19</f>
        <v>2165.3000000000002</v>
      </c>
      <c r="G44" s="70"/>
      <c r="H44" s="189" t="s">
        <v>62</v>
      </c>
      <c r="I44" s="67" t="s">
        <v>77</v>
      </c>
      <c r="J44" s="63" t="s">
        <v>343</v>
      </c>
      <c r="K44" s="276" t="s">
        <v>532</v>
      </c>
      <c r="L44" s="495">
        <f>'Корпуса Luxe'!L29+'Фасади FLAT'!J20+'Фасади FLAT'!J20</f>
        <v>2681.7</v>
      </c>
    </row>
    <row r="45" spans="2:12" ht="17.149999999999999" customHeight="1" x14ac:dyDescent="0.35">
      <c r="B45" s="268" t="s">
        <v>8</v>
      </c>
      <c r="C45" s="113" t="s">
        <v>218</v>
      </c>
      <c r="D45" s="63" t="s">
        <v>339</v>
      </c>
      <c r="E45" s="276" t="s">
        <v>532</v>
      </c>
      <c r="F45" s="495">
        <f>'Корпуса Luxe'!L12+'Фасади FLAT'!J21</f>
        <v>2177.0500000000002</v>
      </c>
      <c r="G45" s="70"/>
      <c r="H45" s="189" t="s">
        <v>63</v>
      </c>
      <c r="I45" s="67" t="s">
        <v>77</v>
      </c>
      <c r="J45" s="63" t="s">
        <v>344</v>
      </c>
      <c r="K45" s="276" t="s">
        <v>532</v>
      </c>
      <c r="L45" s="495">
        <f>'Корпуса Luxe'!L30+'Фасади FLAT'!J22+'Фасади FLAT'!J22</f>
        <v>3086.75</v>
      </c>
    </row>
    <row r="46" spans="2:12" ht="17.149999999999999" customHeight="1" x14ac:dyDescent="0.35">
      <c r="B46" s="268" t="s">
        <v>9</v>
      </c>
      <c r="C46" s="113" t="s">
        <v>218</v>
      </c>
      <c r="D46" s="63" t="s">
        <v>340</v>
      </c>
      <c r="E46" s="276" t="s">
        <v>532</v>
      </c>
      <c r="F46" s="495">
        <f>'Корпуса Luxe'!L13+'Фасади FLAT'!J23</f>
        <v>2346</v>
      </c>
      <c r="G46" s="70"/>
      <c r="H46" s="189" t="s">
        <v>130</v>
      </c>
      <c r="I46" s="113" t="s">
        <v>218</v>
      </c>
      <c r="J46" s="63" t="s">
        <v>343</v>
      </c>
      <c r="K46" s="276" t="s">
        <v>532</v>
      </c>
      <c r="L46" s="496">
        <f>'Корпуса Luxe'!L31+'Фасади FLAT'!J7+'Фасади FLAT'!J25</f>
        <v>3241.95</v>
      </c>
    </row>
    <row r="47" spans="2:12" ht="17.149999999999999" customHeight="1" x14ac:dyDescent="0.35">
      <c r="B47" s="268" t="s">
        <v>10</v>
      </c>
      <c r="C47" s="113" t="s">
        <v>218</v>
      </c>
      <c r="D47" s="63" t="s">
        <v>343</v>
      </c>
      <c r="E47" s="276" t="s">
        <v>532</v>
      </c>
      <c r="F47" s="495">
        <f>'Корпуса Luxe'!L14+'Фасади FLAT'!J24</f>
        <v>2824.85</v>
      </c>
      <c r="G47" s="70"/>
      <c r="H47" s="189" t="s">
        <v>131</v>
      </c>
      <c r="I47" s="113" t="s">
        <v>218</v>
      </c>
      <c r="J47" s="63" t="s">
        <v>344</v>
      </c>
      <c r="K47" s="276" t="s">
        <v>532</v>
      </c>
      <c r="L47" s="496">
        <f>'Корпуса Luxe'!L32+'Фасади FLAT'!J16+'Фасади FLAT'!J27</f>
        <v>3748.3</v>
      </c>
    </row>
    <row r="48" spans="2:12" ht="17.149999999999999" customHeight="1" x14ac:dyDescent="0.35">
      <c r="B48" s="268" t="s">
        <v>11</v>
      </c>
      <c r="C48" s="113" t="s">
        <v>218</v>
      </c>
      <c r="D48" s="63" t="s">
        <v>344</v>
      </c>
      <c r="E48" s="276" t="s">
        <v>532</v>
      </c>
      <c r="F48" s="495">
        <f>'Корпуса Luxe'!L15+'Фасади FLAT'!J26</f>
        <v>3299.55</v>
      </c>
      <c r="G48" s="70"/>
      <c r="H48" s="204" t="s">
        <v>64</v>
      </c>
      <c r="I48" s="67" t="s">
        <v>77</v>
      </c>
      <c r="J48" s="112" t="s">
        <v>343</v>
      </c>
      <c r="K48" s="276" t="s">
        <v>532</v>
      </c>
      <c r="L48" s="495">
        <f>'Корпуса Luxe'!L33+'Фасади FLAT'!J7+'Фасади FLAT'!E13+'Фасади FLAT'!E13</f>
        <v>2289.1999999999998</v>
      </c>
    </row>
    <row r="49" spans="2:12" ht="17.149999999999999" customHeight="1" x14ac:dyDescent="0.35">
      <c r="B49" s="268" t="s">
        <v>12</v>
      </c>
      <c r="C49" s="113" t="s">
        <v>219</v>
      </c>
      <c r="D49" s="63" t="s">
        <v>343</v>
      </c>
      <c r="E49" s="276" t="s">
        <v>532</v>
      </c>
      <c r="F49" s="495">
        <f>'Корпуса Luxe'!L16+'Фасади FLAT'!J6</f>
        <v>1115.55</v>
      </c>
      <c r="G49" s="70"/>
      <c r="H49" s="189" t="s">
        <v>65</v>
      </c>
      <c r="I49" s="67" t="s">
        <v>77</v>
      </c>
      <c r="J49" s="63" t="s">
        <v>344</v>
      </c>
      <c r="K49" s="276" t="s">
        <v>532</v>
      </c>
      <c r="L49" s="495">
        <f>'Корпуса Luxe'!L34+'Фасади FLAT'!J16+'Фасади FLAT'!E18+'Фасади FLAT'!E18</f>
        <v>2639.65</v>
      </c>
    </row>
    <row r="50" spans="2:12" ht="17.149999999999999" customHeight="1" x14ac:dyDescent="0.35">
      <c r="B50" s="268" t="s">
        <v>13</v>
      </c>
      <c r="C50" s="113" t="s">
        <v>135</v>
      </c>
      <c r="D50" s="63" t="s">
        <v>343</v>
      </c>
      <c r="E50" s="276" t="s">
        <v>532</v>
      </c>
      <c r="F50" s="495">
        <f>'Корпуса Luxe'!L17+'Фасади FLAT'!E14+'Фасади FLAT'!E14</f>
        <v>1757.85</v>
      </c>
      <c r="G50" s="70"/>
      <c r="H50" s="189" t="s">
        <v>66</v>
      </c>
      <c r="I50" s="113" t="s">
        <v>219</v>
      </c>
      <c r="J50" s="63" t="s">
        <v>291</v>
      </c>
      <c r="K50" s="276" t="s">
        <v>532</v>
      </c>
      <c r="L50" s="495">
        <f>'Корпуса Luxe'!L35+'Фасади FLAT'!J9</f>
        <v>1961.55</v>
      </c>
    </row>
    <row r="51" spans="2:12" ht="17.149999999999999" customHeight="1" x14ac:dyDescent="0.35">
      <c r="B51" s="269" t="s">
        <v>14</v>
      </c>
      <c r="C51" s="113" t="s">
        <v>135</v>
      </c>
      <c r="D51" s="63" t="s">
        <v>344</v>
      </c>
      <c r="E51" s="276" t="s">
        <v>532</v>
      </c>
      <c r="F51" s="502">
        <f>'Корпуса Luxe'!L18+'Фасади FLAT'!E19+'Фасади FLAT'!E19</f>
        <v>2084.3000000000002</v>
      </c>
      <c r="G51" s="70"/>
      <c r="H51" s="189" t="s">
        <v>67</v>
      </c>
      <c r="I51" s="67" t="s">
        <v>222</v>
      </c>
      <c r="J51" s="63" t="s">
        <v>631</v>
      </c>
      <c r="K51" s="276" t="s">
        <v>532</v>
      </c>
      <c r="L51" s="495">
        <f>'Корпуса Luxe'!L36+'Фасади FLAT'!E21</f>
        <v>1942.8</v>
      </c>
    </row>
    <row r="52" spans="2:12" ht="17.149999999999999" customHeight="1" x14ac:dyDescent="0.35">
      <c r="B52" s="268" t="s">
        <v>15</v>
      </c>
      <c r="C52" s="113" t="s">
        <v>220</v>
      </c>
      <c r="D52" s="63" t="s">
        <v>347</v>
      </c>
      <c r="E52" s="276" t="s">
        <v>532</v>
      </c>
      <c r="F52" s="497">
        <f>'Корпуса Luxe'!L19+'Фасади FLAT'!E19+'Фасади FLAT'!J15</f>
        <v>1570.45</v>
      </c>
      <c r="G52" s="70"/>
      <c r="H52" s="187" t="s">
        <v>68</v>
      </c>
      <c r="I52" s="117" t="s">
        <v>223</v>
      </c>
      <c r="J52" s="74" t="s">
        <v>292</v>
      </c>
      <c r="K52" s="276" t="s">
        <v>532</v>
      </c>
      <c r="L52" s="502">
        <f>'Корпуса Luxe'!L37+'Фасади FLAT'!E19</f>
        <v>1213.5999999999999</v>
      </c>
    </row>
    <row r="53" spans="2:12" ht="17.149999999999999" customHeight="1" x14ac:dyDescent="0.35">
      <c r="B53" s="266" t="s">
        <v>56</v>
      </c>
      <c r="C53" s="67" t="s">
        <v>134</v>
      </c>
      <c r="D53" s="63" t="s">
        <v>347</v>
      </c>
      <c r="E53" s="276" t="s">
        <v>532</v>
      </c>
      <c r="F53" s="495">
        <f>'Корпуса Luxe'!L20+'Фасади FLAT'!E19+'Фасади FLAT'!J15</f>
        <v>1747.3</v>
      </c>
      <c r="G53" s="70"/>
      <c r="H53" s="189" t="s">
        <v>383</v>
      </c>
      <c r="I53" s="113" t="s">
        <v>223</v>
      </c>
      <c r="J53" s="63" t="s">
        <v>338</v>
      </c>
      <c r="K53" s="276" t="s">
        <v>532</v>
      </c>
      <c r="L53" s="497">
        <f>'Корпуса Luxe'!L38+'Фасади FLAT'!E9+'Фасади FLAT'!E15</f>
        <v>2367.8000000000002</v>
      </c>
    </row>
    <row r="54" spans="2:12" ht="17.149999999999999" customHeight="1" thickBot="1" x14ac:dyDescent="0.4">
      <c r="B54" s="270" t="s">
        <v>57</v>
      </c>
      <c r="C54" s="196" t="s">
        <v>137</v>
      </c>
      <c r="D54" s="64" t="s">
        <v>133</v>
      </c>
      <c r="E54" s="277" t="s">
        <v>532</v>
      </c>
      <c r="F54" s="504">
        <f>'Корпуса Luxe'!L21</f>
        <v>557.54999999999995</v>
      </c>
      <c r="G54" s="70"/>
      <c r="H54" s="192" t="s">
        <v>85</v>
      </c>
      <c r="I54" s="118" t="s">
        <v>224</v>
      </c>
      <c r="J54" s="64" t="s">
        <v>294</v>
      </c>
      <c r="K54" s="277" t="s">
        <v>532</v>
      </c>
      <c r="L54" s="501">
        <f>'Корпуса Luxe'!L39</f>
        <v>500.85</v>
      </c>
    </row>
    <row r="55" spans="2:12" x14ac:dyDescent="0.35">
      <c r="B55" s="123"/>
      <c r="C55" s="70"/>
      <c r="D55" s="93"/>
      <c r="E55" s="70"/>
      <c r="F55" s="70"/>
      <c r="G55" s="70"/>
      <c r="H55" s="70"/>
      <c r="I55" s="70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ht="18.75" customHeight="1" x14ac:dyDescent="0.35">
      <c r="B58" s="94" t="s">
        <v>596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ht="15.75" customHeight="1" x14ac:dyDescent="0.35">
      <c r="B59" s="123"/>
      <c r="C59" s="70"/>
      <c r="D59" s="93"/>
      <c r="E59" s="70"/>
      <c r="F59" s="70"/>
      <c r="G59" s="70"/>
      <c r="H59" s="70"/>
      <c r="I59" s="70"/>
      <c r="J59" s="70"/>
      <c r="K59" s="70"/>
      <c r="L59" s="70"/>
    </row>
    <row r="60" spans="2:12" ht="75" customHeight="1" x14ac:dyDescent="0.35">
      <c r="B60" s="607" t="s">
        <v>538</v>
      </c>
      <c r="C60" s="608"/>
      <c r="D60" s="608"/>
      <c r="E60" s="608"/>
      <c r="F60" s="608"/>
      <c r="G60" s="608"/>
      <c r="H60" s="608"/>
      <c r="I60" s="608"/>
      <c r="J60" s="608"/>
      <c r="K60" s="608"/>
      <c r="L60" s="609"/>
    </row>
    <row r="61" spans="2:12" ht="14.5" x14ac:dyDescent="0.35">
      <c r="B61"/>
      <c r="D61"/>
      <c r="L61" s="60">
        <v>1</v>
      </c>
    </row>
    <row r="62" spans="2:12" ht="14.5" x14ac:dyDescent="0.35">
      <c r="B62"/>
      <c r="D62"/>
      <c r="L62" s="60"/>
    </row>
    <row r="63" spans="2:12" ht="14.5" x14ac:dyDescent="0.35">
      <c r="B63"/>
      <c r="D63"/>
    </row>
    <row r="64" spans="2:12" ht="14.5" x14ac:dyDescent="0.35">
      <c r="B64"/>
      <c r="D64"/>
    </row>
    <row r="66" spans="2:4" ht="14.5" x14ac:dyDescent="0.35">
      <c r="B66"/>
      <c r="D66"/>
    </row>
  </sheetData>
  <sheetProtection password="CF7A" sheet="1" objects="1" scenarios="1"/>
  <mergeCells count="5">
    <mergeCell ref="B1:L1"/>
    <mergeCell ref="K2:L2"/>
    <mergeCell ref="B34:L34"/>
    <mergeCell ref="K35:L35"/>
    <mergeCell ref="B60:L60"/>
  </mergeCells>
  <pageMargins left="0.23622047244094491" right="0.23622047244094491" top="0" bottom="0" header="0.31496062992125984" footer="0.31496062992125984"/>
  <pageSetup paperSize="9" scale="97" orientation="landscape" r:id="rId1"/>
  <rowBreaks count="1" manualBreakCount="1">
    <brk id="32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8"/>
  <sheetViews>
    <sheetView topLeftCell="A25" zoomScaleNormal="100" workbookViewId="0">
      <selection activeCell="F30" sqref="F30"/>
    </sheetView>
  </sheetViews>
  <sheetFormatPr defaultRowHeight="15.5" x14ac:dyDescent="0.35"/>
  <cols>
    <col min="1" max="1" width="3" customWidth="1"/>
    <col min="2" max="2" width="12" style="1" customWidth="1"/>
    <col min="3" max="3" width="16.08984375" customWidth="1"/>
    <col min="4" max="4" width="14.1796875" style="2" customWidth="1"/>
    <col min="5" max="5" width="11.81640625" customWidth="1"/>
    <col min="6" max="6" width="13.81640625" customWidth="1"/>
    <col min="7" max="7" width="9.453125" customWidth="1"/>
    <col min="8" max="8" width="12.453125" customWidth="1"/>
    <col min="9" max="9" width="19.08984375" customWidth="1"/>
    <col min="10" max="10" width="14" customWidth="1"/>
    <col min="11" max="11" width="12.1796875" customWidth="1"/>
    <col min="12" max="12" width="13.90625" customWidth="1"/>
  </cols>
  <sheetData>
    <row r="1" spans="1:12" ht="38.4" customHeight="1" thickBot="1" x14ac:dyDescent="0.4">
      <c r="A1" s="60">
        <v>1</v>
      </c>
      <c r="B1" s="647" t="s">
        <v>604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21.65" customHeight="1" thickBot="1" x14ac:dyDescent="0.4">
      <c r="B2" s="108" t="s">
        <v>127</v>
      </c>
      <c r="C2" s="108"/>
      <c r="D2" s="109"/>
      <c r="E2" s="109"/>
      <c r="F2" s="109"/>
      <c r="G2" s="110"/>
      <c r="H2" s="108" t="s">
        <v>127</v>
      </c>
      <c r="I2" s="108"/>
      <c r="J2" s="109"/>
      <c r="K2" s="637" t="s">
        <v>1169</v>
      </c>
      <c r="L2" s="637"/>
    </row>
    <row r="3" spans="1:12" ht="18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s="185" customFormat="1" ht="17.149999999999999" customHeight="1" x14ac:dyDescent="0.35">
      <c r="B4" s="204" t="s">
        <v>0</v>
      </c>
      <c r="C4" s="260" t="s">
        <v>229</v>
      </c>
      <c r="D4" s="261" t="s">
        <v>313</v>
      </c>
      <c r="E4" s="287" t="s">
        <v>540</v>
      </c>
      <c r="F4" s="495">
        <f>'Корпуса Luxe'!F5</f>
        <v>433.35</v>
      </c>
      <c r="G4" s="186"/>
      <c r="H4" s="189" t="s">
        <v>76</v>
      </c>
      <c r="I4" s="190" t="s">
        <v>225</v>
      </c>
      <c r="J4" s="190" t="s">
        <v>316</v>
      </c>
      <c r="K4" s="287" t="s">
        <v>540</v>
      </c>
      <c r="L4" s="496">
        <f>'Корпуса Luxe'!F23+'Фасади Колор-міх'!J33+'Фасади Колор-міх'!J33</f>
        <v>2594.25</v>
      </c>
    </row>
    <row r="5" spans="1:12" s="185" customFormat="1" ht="17.149999999999999" customHeight="1" x14ac:dyDescent="0.35">
      <c r="B5" s="189" t="s">
        <v>1</v>
      </c>
      <c r="C5" s="190" t="s">
        <v>6</v>
      </c>
      <c r="D5" s="190" t="s">
        <v>315</v>
      </c>
      <c r="E5" s="287" t="s">
        <v>540</v>
      </c>
      <c r="F5" s="497">
        <f>'Корпуса Luxe'!F6+'Фасади Колор-міх'!E14</f>
        <v>1018.65</v>
      </c>
      <c r="G5" s="186"/>
      <c r="H5" s="189" t="s">
        <v>64</v>
      </c>
      <c r="I5" s="190" t="s">
        <v>6</v>
      </c>
      <c r="J5" s="190" t="s">
        <v>318</v>
      </c>
      <c r="K5" s="287" t="s">
        <v>540</v>
      </c>
      <c r="L5" s="497">
        <f>'Корпуса Luxe'!F24+'Фасади Колор-міх'!E23</f>
        <v>303.64999999999998</v>
      </c>
    </row>
    <row r="6" spans="1:12" s="185" customFormat="1" ht="17.149999999999999" customHeight="1" x14ac:dyDescent="0.35">
      <c r="B6" s="189" t="s">
        <v>1</v>
      </c>
      <c r="C6" s="190" t="s">
        <v>225</v>
      </c>
      <c r="D6" s="190" t="s">
        <v>315</v>
      </c>
      <c r="E6" s="287" t="s">
        <v>540</v>
      </c>
      <c r="F6" s="497">
        <f>'Корпуса Luxe'!F6+'Фасади Колор-міх'!E31</f>
        <v>1121.6500000000001</v>
      </c>
      <c r="G6" s="186"/>
      <c r="H6" s="189" t="s">
        <v>82</v>
      </c>
      <c r="I6" s="190" t="s">
        <v>6</v>
      </c>
      <c r="J6" s="190" t="s">
        <v>319</v>
      </c>
      <c r="K6" s="287" t="s">
        <v>540</v>
      </c>
      <c r="L6" s="497">
        <f>'Корпуса Luxe'!F25+'Фасади Колор-міх'!E24</f>
        <v>362.5</v>
      </c>
    </row>
    <row r="7" spans="1:12" s="185" customFormat="1" ht="17.149999999999999" customHeight="1" x14ac:dyDescent="0.35">
      <c r="B7" s="189" t="s">
        <v>2</v>
      </c>
      <c r="C7" s="190" t="s">
        <v>6</v>
      </c>
      <c r="D7" s="190" t="s">
        <v>317</v>
      </c>
      <c r="E7" s="287" t="s">
        <v>540</v>
      </c>
      <c r="F7" s="497">
        <f>'Корпуса Luxe'!F7+'Фасади Колор-міх'!E19</f>
        <v>1208.2</v>
      </c>
      <c r="G7" s="186"/>
      <c r="H7" s="189" t="s">
        <v>17</v>
      </c>
      <c r="I7" s="190" t="s">
        <v>229</v>
      </c>
      <c r="J7" s="190" t="s">
        <v>321</v>
      </c>
      <c r="K7" s="287" t="s">
        <v>540</v>
      </c>
      <c r="L7" s="497">
        <f>'Корпуса Luxe'!F26</f>
        <v>477.9</v>
      </c>
    </row>
    <row r="8" spans="1:12" s="185" customFormat="1" ht="17.149999999999999" customHeight="1" x14ac:dyDescent="0.35">
      <c r="B8" s="189" t="s">
        <v>2</v>
      </c>
      <c r="C8" s="190" t="s">
        <v>225</v>
      </c>
      <c r="D8" s="190" t="s">
        <v>317</v>
      </c>
      <c r="E8" s="287" t="s">
        <v>540</v>
      </c>
      <c r="F8" s="497">
        <f>'Корпуса Luxe'!F7+'Фасади Колор-міх'!E33</f>
        <v>1291.2</v>
      </c>
      <c r="G8" s="186"/>
      <c r="H8" s="189" t="s">
        <v>18</v>
      </c>
      <c r="I8" s="190" t="s">
        <v>6</v>
      </c>
      <c r="J8" s="190" t="s">
        <v>323</v>
      </c>
      <c r="K8" s="287" t="s">
        <v>540</v>
      </c>
      <c r="L8" s="497">
        <f>'Корпуса Luxe'!F27+'Фасади Колор-міх'!E16</f>
        <v>1180.1500000000001</v>
      </c>
    </row>
    <row r="9" spans="1:12" s="185" customFormat="1" ht="17.149999999999999" customHeight="1" x14ac:dyDescent="0.35">
      <c r="B9" s="189" t="s">
        <v>3</v>
      </c>
      <c r="C9" s="190" t="s">
        <v>6</v>
      </c>
      <c r="D9" s="190" t="s">
        <v>320</v>
      </c>
      <c r="E9" s="287" t="s">
        <v>540</v>
      </c>
      <c r="F9" s="497">
        <f>'Корпуса Luxe'!F8+'Фасади Колор-міх'!E21</f>
        <v>1306.95</v>
      </c>
      <c r="G9" s="186"/>
      <c r="H9" s="189" t="s">
        <v>18</v>
      </c>
      <c r="I9" s="190" t="s">
        <v>225</v>
      </c>
      <c r="J9" s="190" t="s">
        <v>323</v>
      </c>
      <c r="K9" s="287" t="s">
        <v>540</v>
      </c>
      <c r="L9" s="497">
        <f>'Корпуса Luxe'!F27+'Фасади Колор-міх'!E32</f>
        <v>1339.15</v>
      </c>
    </row>
    <row r="10" spans="1:12" s="185" customFormat="1" ht="17.149999999999999" customHeight="1" x14ac:dyDescent="0.35">
      <c r="B10" s="189" t="s">
        <v>4</v>
      </c>
      <c r="C10" s="190" t="s">
        <v>6</v>
      </c>
      <c r="D10" s="190" t="s">
        <v>322</v>
      </c>
      <c r="E10" s="287" t="s">
        <v>540</v>
      </c>
      <c r="F10" s="497">
        <f>'Корпуса Luxe'!F9+'Фасади Колор-міх'!E27</f>
        <v>1397.5</v>
      </c>
      <c r="G10" s="186"/>
      <c r="H10" s="189" t="s">
        <v>19</v>
      </c>
      <c r="I10" s="190" t="s">
        <v>6</v>
      </c>
      <c r="J10" s="190" t="s">
        <v>324</v>
      </c>
      <c r="K10" s="287" t="s">
        <v>540</v>
      </c>
      <c r="L10" s="497">
        <f>'Корпуса Luxe'!F28+'Фасади Колор-міх'!E20</f>
        <v>1389.4</v>
      </c>
    </row>
    <row r="11" spans="1:12" s="185" customFormat="1" ht="17.149999999999999" customHeight="1" x14ac:dyDescent="0.35">
      <c r="B11" s="189" t="s">
        <v>5</v>
      </c>
      <c r="C11" s="190" t="s">
        <v>6</v>
      </c>
      <c r="D11" s="190" t="s">
        <v>314</v>
      </c>
      <c r="E11" s="287" t="s">
        <v>540</v>
      </c>
      <c r="F11" s="497">
        <f>'Корпуса Luxe'!F10+'Фасади Колор-міх'!E14+'Фасади Колор-міх'!E14</f>
        <v>1722.75</v>
      </c>
      <c r="G11" s="186"/>
      <c r="H11" s="189" t="s">
        <v>19</v>
      </c>
      <c r="I11" s="190" t="s">
        <v>225</v>
      </c>
      <c r="J11" s="190" t="s">
        <v>324</v>
      </c>
      <c r="K11" s="287" t="s">
        <v>540</v>
      </c>
      <c r="L11" s="497">
        <f>'Корпуса Luxe'!F28+'Фасади Колор-міх'!J31</f>
        <v>1534.4</v>
      </c>
    </row>
    <row r="12" spans="1:12" s="185" customFormat="1" ht="17.149999999999999" customHeight="1" x14ac:dyDescent="0.35">
      <c r="B12" s="189" t="s">
        <v>5</v>
      </c>
      <c r="C12" s="190" t="s">
        <v>225</v>
      </c>
      <c r="D12" s="190" t="s">
        <v>314</v>
      </c>
      <c r="E12" s="287" t="s">
        <v>540</v>
      </c>
      <c r="F12" s="497">
        <f>'Корпуса Luxe'!F10+'Фасади Колор-міх'!E31+'Фасади Колор-міх'!E31</f>
        <v>1928.75</v>
      </c>
      <c r="G12" s="186"/>
      <c r="H12" s="189" t="s">
        <v>20</v>
      </c>
      <c r="I12" s="190" t="s">
        <v>6</v>
      </c>
      <c r="J12" s="190" t="s">
        <v>325</v>
      </c>
      <c r="K12" s="287" t="s">
        <v>540</v>
      </c>
      <c r="L12" s="497">
        <f>'Корпуса Luxe'!F29+'Фасади Колор-міх'!E22</f>
        <v>1511.25</v>
      </c>
    </row>
    <row r="13" spans="1:12" s="185" customFormat="1" ht="17.149999999999999" customHeight="1" x14ac:dyDescent="0.35">
      <c r="B13" s="189" t="s">
        <v>7</v>
      </c>
      <c r="C13" s="190" t="s">
        <v>226</v>
      </c>
      <c r="D13" s="190" t="s">
        <v>314</v>
      </c>
      <c r="E13" s="287" t="s">
        <v>540</v>
      </c>
      <c r="F13" s="497">
        <f>'Корпуса Luxe'!F11+Фурнітура!D15+'Фасади Колор-міх'!E14+'Фасади Колор-міх'!E14</f>
        <v>2254.65</v>
      </c>
      <c r="G13" s="186"/>
      <c r="H13" s="189" t="s">
        <v>21</v>
      </c>
      <c r="I13" s="190" t="s">
        <v>6</v>
      </c>
      <c r="J13" s="190" t="s">
        <v>326</v>
      </c>
      <c r="K13" s="287" t="s">
        <v>540</v>
      </c>
      <c r="L13" s="497">
        <f>'Корпуса Luxe'!F30+'Фасади Колор-міх'!E28</f>
        <v>1617.5</v>
      </c>
    </row>
    <row r="14" spans="1:12" s="185" customFormat="1" ht="17.149999999999999" customHeight="1" x14ac:dyDescent="0.35">
      <c r="B14" s="189" t="s">
        <v>7</v>
      </c>
      <c r="C14" s="190" t="s">
        <v>225</v>
      </c>
      <c r="D14" s="190" t="s">
        <v>314</v>
      </c>
      <c r="E14" s="287" t="s">
        <v>540</v>
      </c>
      <c r="F14" s="497">
        <f>'Корпуса Luxe'!F11+Фурнітура!D15+'Фасади Колор-міх'!E31+'Фасади Колор-міх'!E31</f>
        <v>2460.65</v>
      </c>
      <c r="G14" s="186"/>
      <c r="H14" s="189" t="s">
        <v>22</v>
      </c>
      <c r="I14" s="190" t="s">
        <v>6</v>
      </c>
      <c r="J14" s="190" t="s">
        <v>327</v>
      </c>
      <c r="K14" s="287" t="s">
        <v>540</v>
      </c>
      <c r="L14" s="497">
        <f>'Корпуса Luxe'!F31+'Фасади Колор-міх'!E16+'Фасади Колор-міх'!E16</f>
        <v>1987.7</v>
      </c>
    </row>
    <row r="15" spans="1:12" s="185" customFormat="1" ht="17.149999999999999" customHeight="1" x14ac:dyDescent="0.35">
      <c r="B15" s="189" t="s">
        <v>8</v>
      </c>
      <c r="C15" s="190" t="s">
        <v>6</v>
      </c>
      <c r="D15" s="190" t="s">
        <v>316</v>
      </c>
      <c r="E15" s="287" t="s">
        <v>540</v>
      </c>
      <c r="F15" s="497">
        <f>'Корпуса Luxe'!F12+'Фасади Колор-міх'!E19+'Фасади Колор-міх'!E19</f>
        <v>2069.4499999999998</v>
      </c>
      <c r="G15" s="186"/>
      <c r="H15" s="189" t="s">
        <v>22</v>
      </c>
      <c r="I15" s="190" t="s">
        <v>225</v>
      </c>
      <c r="J15" s="190" t="s">
        <v>327</v>
      </c>
      <c r="K15" s="287" t="s">
        <v>540</v>
      </c>
      <c r="L15" s="497">
        <f>'Корпуса Luxe'!F31+'Фасади Колор-міх'!E32+'Фасади Колор-міх'!E32</f>
        <v>2305.6999999999998</v>
      </c>
    </row>
    <row r="16" spans="1:12" s="185" customFormat="1" ht="17.149999999999999" customHeight="1" x14ac:dyDescent="0.35">
      <c r="B16" s="189" t="s">
        <v>8</v>
      </c>
      <c r="C16" s="190" t="s">
        <v>225</v>
      </c>
      <c r="D16" s="190" t="s">
        <v>316</v>
      </c>
      <c r="E16" s="287" t="s">
        <v>540</v>
      </c>
      <c r="F16" s="497">
        <f>'Корпуса Luxe'!F12+'Фасади Колор-міх'!E33+'Фасади Колор-міх'!E33</f>
        <v>2235.4499999999998</v>
      </c>
      <c r="G16" s="186"/>
      <c r="H16" s="189" t="s">
        <v>23</v>
      </c>
      <c r="I16" s="190" t="s">
        <v>226</v>
      </c>
      <c r="J16" s="190" t="s">
        <v>327</v>
      </c>
      <c r="K16" s="287" t="s">
        <v>540</v>
      </c>
      <c r="L16" s="497">
        <f>'Корпуса Luxe'!F32+'Фасади Колор-міх'!E16+'Фасади Колор-міх'!E16+Фурнітура!D15</f>
        <v>2519.6</v>
      </c>
    </row>
    <row r="17" spans="2:12" s="185" customFormat="1" ht="17.149999999999999" customHeight="1" x14ac:dyDescent="0.35">
      <c r="B17" s="189" t="s">
        <v>9</v>
      </c>
      <c r="C17" s="190" t="s">
        <v>226</v>
      </c>
      <c r="D17" s="190" t="s">
        <v>316</v>
      </c>
      <c r="E17" s="287" t="s">
        <v>540</v>
      </c>
      <c r="F17" s="497">
        <f>'Корпуса Luxe'!F13+'Фасади Колор-міх'!E19+'Фасади Колор-міх'!E19+Фурнітура!D16</f>
        <v>2671.5499999999997</v>
      </c>
      <c r="G17" s="186"/>
      <c r="H17" s="189" t="s">
        <v>23</v>
      </c>
      <c r="I17" s="190" t="s">
        <v>225</v>
      </c>
      <c r="J17" s="190" t="s">
        <v>327</v>
      </c>
      <c r="K17" s="287" t="s">
        <v>540</v>
      </c>
      <c r="L17" s="497">
        <f>'Корпуса Luxe'!F32+'Фасади Колор-міх'!E32+'Фасади Колор-міх'!E32+Фурнітура!D15</f>
        <v>2837.6</v>
      </c>
    </row>
    <row r="18" spans="2:12" s="185" customFormat="1" ht="17.149999999999999" customHeight="1" x14ac:dyDescent="0.35">
      <c r="B18" s="189" t="s">
        <v>9</v>
      </c>
      <c r="C18" s="190" t="s">
        <v>225</v>
      </c>
      <c r="D18" s="190" t="s">
        <v>316</v>
      </c>
      <c r="E18" s="287" t="s">
        <v>540</v>
      </c>
      <c r="F18" s="497">
        <f>'Корпуса Luxe'!F13+Фурнітура!D16+'Фасади Колор-міх'!E33+'Фасади Колор-міх'!E33</f>
        <v>2837.55</v>
      </c>
      <c r="G18" s="186"/>
      <c r="H18" s="189" t="s">
        <v>24</v>
      </c>
      <c r="I18" s="190" t="s">
        <v>6</v>
      </c>
      <c r="J18" s="190" t="s">
        <v>329</v>
      </c>
      <c r="K18" s="287" t="s">
        <v>540</v>
      </c>
      <c r="L18" s="497">
        <f>'Корпуса Luxe'!F33+'Фасади Колор-міх'!E20+'Фасади Колор-міх'!E20</f>
        <v>2381.9</v>
      </c>
    </row>
    <row r="19" spans="2:12" s="185" customFormat="1" ht="17.149999999999999" customHeight="1" x14ac:dyDescent="0.35">
      <c r="B19" s="189" t="s">
        <v>10</v>
      </c>
      <c r="C19" s="190" t="s">
        <v>227</v>
      </c>
      <c r="D19" s="190" t="s">
        <v>328</v>
      </c>
      <c r="E19" s="287" t="s">
        <v>540</v>
      </c>
      <c r="F19" s="497">
        <f>'Корпуса Luxe'!F14+'Фасади Колор-міх'!J8</f>
        <v>1090.8</v>
      </c>
      <c r="G19" s="186"/>
      <c r="H19" s="189" t="s">
        <v>24</v>
      </c>
      <c r="I19" s="190" t="s">
        <v>225</v>
      </c>
      <c r="J19" s="190" t="s">
        <v>329</v>
      </c>
      <c r="K19" s="287" t="s">
        <v>540</v>
      </c>
      <c r="L19" s="497">
        <f>'Корпуса Luxe'!F33+'Фасади Колор-міх'!J31+'Фасади Колор-міх'!J31</f>
        <v>2671.9</v>
      </c>
    </row>
    <row r="20" spans="2:12" s="185" customFormat="1" ht="17.149999999999999" customHeight="1" x14ac:dyDescent="0.35">
      <c r="B20" s="189" t="s">
        <v>10</v>
      </c>
      <c r="C20" s="190" t="s">
        <v>225</v>
      </c>
      <c r="D20" s="190" t="s">
        <v>328</v>
      </c>
      <c r="E20" s="287" t="s">
        <v>540</v>
      </c>
      <c r="F20" s="497">
        <f>'Корпуса Luxe'!F14+'Фасади Колор-міх'!J32</f>
        <v>1193.8</v>
      </c>
      <c r="G20" s="186"/>
      <c r="H20" s="189" t="s">
        <v>25</v>
      </c>
      <c r="I20" s="190" t="s">
        <v>226</v>
      </c>
      <c r="J20" s="190" t="s">
        <v>329</v>
      </c>
      <c r="K20" s="287" t="s">
        <v>540</v>
      </c>
      <c r="L20" s="497">
        <f>'Корпуса Luxe'!F34+Фурнітура!D16+'Фасади Колор-міх'!E20+'Фасади Колор-міх'!E20</f>
        <v>2984</v>
      </c>
    </row>
    <row r="21" spans="2:12" s="185" customFormat="1" ht="17.149999999999999" customHeight="1" x14ac:dyDescent="0.35">
      <c r="B21" s="189" t="s">
        <v>11</v>
      </c>
      <c r="C21" s="190" t="s">
        <v>227</v>
      </c>
      <c r="D21" s="190" t="s">
        <v>330</v>
      </c>
      <c r="E21" s="287" t="s">
        <v>540</v>
      </c>
      <c r="F21" s="497">
        <f>'Корпуса Luxe'!F15+'Фасади Колор-міх'!J17</f>
        <v>1290.1500000000001</v>
      </c>
      <c r="G21" s="186"/>
      <c r="H21" s="189" t="s">
        <v>25</v>
      </c>
      <c r="I21" s="190" t="s">
        <v>225</v>
      </c>
      <c r="J21" s="190" t="s">
        <v>329</v>
      </c>
      <c r="K21" s="287" t="s">
        <v>540</v>
      </c>
      <c r="L21" s="497">
        <f>'Корпуса Luxe'!F34+Фурнітура!D16+'Фасади Колор-міх'!J31+'Фасади Колор-міх'!J31</f>
        <v>3274</v>
      </c>
    </row>
    <row r="22" spans="2:12" s="185" customFormat="1" ht="17.149999999999999" customHeight="1" x14ac:dyDescent="0.35">
      <c r="B22" s="189" t="s">
        <v>11</v>
      </c>
      <c r="C22" s="190" t="s">
        <v>225</v>
      </c>
      <c r="D22" s="190" t="s">
        <v>330</v>
      </c>
      <c r="E22" s="287" t="s">
        <v>540</v>
      </c>
      <c r="F22" s="497">
        <f>'Корпуса Luxe'!F15+'Фасади Колор-міх'!J33</f>
        <v>1380.15</v>
      </c>
      <c r="G22" s="186"/>
      <c r="H22" s="189" t="s">
        <v>389</v>
      </c>
      <c r="I22" s="190" t="s">
        <v>227</v>
      </c>
      <c r="J22" s="190" t="s">
        <v>591</v>
      </c>
      <c r="K22" s="287" t="s">
        <v>540</v>
      </c>
      <c r="L22" s="497">
        <f>'Корпуса Luxe'!F35+'Фасади Колор-міх'!J11</f>
        <v>1411.2</v>
      </c>
    </row>
    <row r="23" spans="2:12" s="185" customFormat="1" ht="17.149999999999999" customHeight="1" x14ac:dyDescent="0.35">
      <c r="B23" s="189" t="s">
        <v>12</v>
      </c>
      <c r="C23" s="190" t="s">
        <v>227</v>
      </c>
      <c r="D23" s="190" t="s">
        <v>331</v>
      </c>
      <c r="E23" s="287" t="s">
        <v>540</v>
      </c>
      <c r="F23" s="497">
        <f>'Корпуса Luxe'!F16+'Фасади Колор-міх'!E25</f>
        <v>1142.7</v>
      </c>
      <c r="G23" s="186"/>
      <c r="H23" s="189" t="s">
        <v>390</v>
      </c>
      <c r="I23" s="190" t="s">
        <v>227</v>
      </c>
      <c r="J23" s="190" t="s">
        <v>592</v>
      </c>
      <c r="K23" s="287" t="s">
        <v>540</v>
      </c>
      <c r="L23" s="497">
        <f>'Корпуса Luxe'!F36+'Фасади Колор-міх'!J18</f>
        <v>1769.35</v>
      </c>
    </row>
    <row r="24" spans="2:12" s="185" customFormat="1" ht="17.149999999999999" customHeight="1" x14ac:dyDescent="0.35">
      <c r="B24" s="189" t="s">
        <v>13</v>
      </c>
      <c r="C24" s="190" t="s">
        <v>227</v>
      </c>
      <c r="D24" s="190" t="s">
        <v>332</v>
      </c>
      <c r="E24" s="287" t="s">
        <v>540</v>
      </c>
      <c r="F24" s="497">
        <f>'Корпуса Luxe'!F17+'Фасади Колор-міх'!J10</f>
        <v>1300.6500000000001</v>
      </c>
      <c r="G24" s="186"/>
      <c r="H24" s="189" t="s">
        <v>26</v>
      </c>
      <c r="I24" s="190" t="s">
        <v>6</v>
      </c>
      <c r="J24" s="190" t="s">
        <v>629</v>
      </c>
      <c r="K24" s="287" t="s">
        <v>540</v>
      </c>
      <c r="L24" s="497">
        <f>'Корпуса Luxe'!F37+'Фасади Колор-міх'!E26</f>
        <v>1183.4000000000001</v>
      </c>
    </row>
    <row r="25" spans="2:12" s="185" customFormat="1" ht="17.149999999999999" customHeight="1" x14ac:dyDescent="0.35">
      <c r="B25" s="189" t="s">
        <v>14</v>
      </c>
      <c r="C25" s="190" t="s">
        <v>228</v>
      </c>
      <c r="D25" s="190" t="s">
        <v>314</v>
      </c>
      <c r="E25" s="287" t="s">
        <v>540</v>
      </c>
      <c r="F25" s="497">
        <f>'Корпуса Luxe'!F18+'Фасади Колор-міх'!E19</f>
        <v>1648.3</v>
      </c>
      <c r="G25" s="186"/>
      <c r="H25" s="189" t="s">
        <v>27</v>
      </c>
      <c r="I25" s="190" t="s">
        <v>6</v>
      </c>
      <c r="J25" s="190" t="s">
        <v>630</v>
      </c>
      <c r="K25" s="287" t="s">
        <v>540</v>
      </c>
      <c r="L25" s="497">
        <f>'Корпуса Luxe'!F38+'Фасади Колор-міх'!E13+'Фасади Колор-міх'!E13</f>
        <v>1499.55</v>
      </c>
    </row>
    <row r="26" spans="2:12" s="185" customFormat="1" ht="17.149999999999999" customHeight="1" x14ac:dyDescent="0.35">
      <c r="B26" s="189" t="s">
        <v>14</v>
      </c>
      <c r="C26" s="190" t="s">
        <v>225</v>
      </c>
      <c r="D26" s="190" t="s">
        <v>314</v>
      </c>
      <c r="E26" s="287" t="s">
        <v>540</v>
      </c>
      <c r="F26" s="497">
        <f>'Корпуса Luxe'!F18+'Фасади Колор-міх'!E33</f>
        <v>1731.3</v>
      </c>
      <c r="G26" s="186"/>
      <c r="H26" s="189" t="s">
        <v>28</v>
      </c>
      <c r="I26" s="190" t="s">
        <v>228</v>
      </c>
      <c r="J26" s="190" t="s">
        <v>327</v>
      </c>
      <c r="K26" s="287" t="s">
        <v>540</v>
      </c>
      <c r="L26" s="497">
        <f>'Корпуса Luxe'!F39+'Фасади Колор-міх'!E20</f>
        <v>1991.5</v>
      </c>
    </row>
    <row r="27" spans="2:12" s="185" customFormat="1" ht="17.149999999999999" customHeight="1" x14ac:dyDescent="0.35">
      <c r="B27" s="189" t="s">
        <v>15</v>
      </c>
      <c r="C27" s="190" t="s">
        <v>229</v>
      </c>
      <c r="D27" s="190" t="s">
        <v>315</v>
      </c>
      <c r="E27" s="287" t="s">
        <v>540</v>
      </c>
      <c r="F27" s="497">
        <f>'Корпуса Luxe'!F19</f>
        <v>332.1</v>
      </c>
      <c r="G27" s="186"/>
      <c r="H27" s="189" t="s">
        <v>28</v>
      </c>
      <c r="I27" s="190" t="s">
        <v>225</v>
      </c>
      <c r="J27" s="190" t="s">
        <v>327</v>
      </c>
      <c r="K27" s="287" t="s">
        <v>540</v>
      </c>
      <c r="L27" s="497">
        <f>'Корпуса Luxe'!F39+'Фасади Колор-міх'!J31</f>
        <v>2136.5</v>
      </c>
    </row>
    <row r="28" spans="2:12" s="185" customFormat="1" ht="17.149999999999999" customHeight="1" x14ac:dyDescent="0.35">
      <c r="B28" s="187" t="s">
        <v>380</v>
      </c>
      <c r="C28" s="188" t="s">
        <v>482</v>
      </c>
      <c r="D28" s="188" t="s">
        <v>335</v>
      </c>
      <c r="E28" s="287" t="s">
        <v>540</v>
      </c>
      <c r="F28" s="498">
        <f>'Корпуса Luxe'!F20+'Фасади Колор-міх'!E15</f>
        <v>1646.25</v>
      </c>
      <c r="G28" s="186"/>
      <c r="H28" s="189" t="s">
        <v>29</v>
      </c>
      <c r="I28" s="190" t="s">
        <v>229</v>
      </c>
      <c r="J28" s="190" t="s">
        <v>323</v>
      </c>
      <c r="K28" s="287" t="s">
        <v>540</v>
      </c>
      <c r="L28" s="497">
        <f>'Корпуса Luxe'!F40</f>
        <v>384.75</v>
      </c>
    </row>
    <row r="29" spans="2:12" s="185" customFormat="1" ht="17.149999999999999" customHeight="1" x14ac:dyDescent="0.35">
      <c r="B29" s="189" t="s">
        <v>58</v>
      </c>
      <c r="C29" s="190" t="s">
        <v>228</v>
      </c>
      <c r="D29" s="190" t="s">
        <v>314</v>
      </c>
      <c r="E29" s="287" t="s">
        <v>540</v>
      </c>
      <c r="F29" s="497">
        <f>'Корпуса Luxe'!F21+'Фасади Колор-міх'!E9+'Фасади Колор-міх'!E9+'Фасади Колор-міх'!J15</f>
        <v>2076.6999999999998</v>
      </c>
      <c r="G29" s="186"/>
      <c r="H29" s="187" t="s">
        <v>381</v>
      </c>
      <c r="I29" s="188" t="s">
        <v>482</v>
      </c>
      <c r="J29" s="188" t="s">
        <v>336</v>
      </c>
      <c r="K29" s="287" t="s">
        <v>540</v>
      </c>
      <c r="L29" s="498">
        <f>'Корпуса Luxe'!F41+'Фасади Колор-міх'!E17</f>
        <v>1962.35</v>
      </c>
    </row>
    <row r="30" spans="2:12" s="185" customFormat="1" ht="17.149999999999999" customHeight="1" x14ac:dyDescent="0.35">
      <c r="B30" s="187" t="s">
        <v>59</v>
      </c>
      <c r="C30" s="188" t="s">
        <v>227</v>
      </c>
      <c r="D30" s="188" t="s">
        <v>314</v>
      </c>
      <c r="E30" s="287" t="s">
        <v>540</v>
      </c>
      <c r="F30" s="499">
        <f>'Корпуса Luxe'!F22+'Фасади Колор-міх'!J8+'Фасади Колор-міх'!J8</f>
        <v>2101.9499999999998</v>
      </c>
      <c r="G30" s="186"/>
      <c r="H30" s="187" t="s">
        <v>245</v>
      </c>
      <c r="I30" s="188" t="s">
        <v>228</v>
      </c>
      <c r="J30" s="188" t="s">
        <v>327</v>
      </c>
      <c r="K30" s="287" t="s">
        <v>540</v>
      </c>
      <c r="L30" s="498">
        <f>'Корпуса Luxe'!F42+'Фасади Колор-міх'!E10+'Фасади Колор-міх'!E10+'Фасади Колор-міх'!J19</f>
        <v>2522.75</v>
      </c>
    </row>
    <row r="31" spans="2:12" s="185" customFormat="1" ht="17.149999999999999" customHeight="1" x14ac:dyDescent="0.35">
      <c r="B31" s="189" t="s">
        <v>59</v>
      </c>
      <c r="C31" s="190" t="s">
        <v>225</v>
      </c>
      <c r="D31" s="190" t="s">
        <v>314</v>
      </c>
      <c r="E31" s="287" t="s">
        <v>540</v>
      </c>
      <c r="F31" s="496">
        <f>'Корпуса Luxe'!F22+'Фасади Колор-міх'!J32+'Фасади Колор-міх'!J32</f>
        <v>2307.9499999999998</v>
      </c>
      <c r="G31" s="186"/>
      <c r="H31" s="189" t="s">
        <v>391</v>
      </c>
      <c r="I31" s="190" t="s">
        <v>227</v>
      </c>
      <c r="J31" s="190" t="s">
        <v>327</v>
      </c>
      <c r="K31" s="287" t="s">
        <v>540</v>
      </c>
      <c r="L31" s="497">
        <f>'Корпуса Luxe'!F43+'Фасади Колор-міх'!J11+'Фасади Колор-міх'!J11</f>
        <v>2493</v>
      </c>
    </row>
    <row r="32" spans="2:12" s="185" customFormat="1" ht="17.149999999999999" customHeight="1" thickBot="1" x14ac:dyDescent="0.4">
      <c r="B32" s="280" t="s">
        <v>76</v>
      </c>
      <c r="C32" s="281" t="s">
        <v>227</v>
      </c>
      <c r="D32" s="281" t="s">
        <v>316</v>
      </c>
      <c r="E32" s="288" t="s">
        <v>540</v>
      </c>
      <c r="F32" s="500">
        <f>'Корпуса Luxe'!F23+'Фасади Колор-міх'!J17+'Фасади Колор-міх'!J17</f>
        <v>2414.25</v>
      </c>
      <c r="G32" s="186"/>
      <c r="H32" s="192" t="s">
        <v>392</v>
      </c>
      <c r="I32" s="193" t="s">
        <v>227</v>
      </c>
      <c r="J32" s="193" t="s">
        <v>329</v>
      </c>
      <c r="K32" s="288" t="s">
        <v>540</v>
      </c>
      <c r="L32" s="501">
        <f>'Корпуса Luxe'!F44+'Фасади Колор-міх'!J18+'Фасади Колор-міх'!J18</f>
        <v>3137.75</v>
      </c>
    </row>
    <row r="33" spans="2:12" s="185" customFormat="1" ht="15.75" customHeight="1" x14ac:dyDescent="0.3">
      <c r="B33" s="263"/>
      <c r="C33" s="264"/>
      <c r="D33" s="264"/>
      <c r="E33" s="275"/>
      <c r="F33" s="278"/>
      <c r="G33" s="186"/>
      <c r="H33" s="263"/>
      <c r="I33" s="264"/>
      <c r="J33" s="264"/>
      <c r="K33" s="275"/>
      <c r="L33" s="279"/>
    </row>
    <row r="34" spans="2:12" s="185" customFormat="1" ht="18.75" customHeight="1" thickBot="1" x14ac:dyDescent="0.3">
      <c r="B34" s="263"/>
      <c r="C34" s="70"/>
      <c r="D34" s="93"/>
      <c r="E34" s="70"/>
      <c r="F34" s="70"/>
      <c r="G34" s="186"/>
      <c r="H34" s="263"/>
      <c r="I34" s="264"/>
      <c r="J34" s="264"/>
      <c r="K34" s="262"/>
      <c r="L34" s="265"/>
    </row>
    <row r="35" spans="2:12" s="185" customFormat="1" ht="37.75" customHeight="1" thickBot="1" x14ac:dyDescent="0.4">
      <c r="B35" s="647" t="s">
        <v>604</v>
      </c>
      <c r="C35" s="648"/>
      <c r="D35" s="648"/>
      <c r="E35" s="648"/>
      <c r="F35" s="648"/>
      <c r="G35" s="648"/>
      <c r="H35" s="648"/>
      <c r="I35" s="648"/>
      <c r="J35" s="648"/>
      <c r="K35" s="648"/>
      <c r="L35" s="649"/>
    </row>
    <row r="36" spans="2:12" s="185" customFormat="1" ht="18" customHeight="1" thickBot="1" x14ac:dyDescent="0.4">
      <c r="B36" s="108" t="s">
        <v>128</v>
      </c>
      <c r="C36" s="108"/>
      <c r="D36" s="109"/>
      <c r="E36" s="109"/>
      <c r="F36" s="109"/>
      <c r="G36" s="110"/>
      <c r="H36" s="108" t="s">
        <v>128</v>
      </c>
      <c r="I36" s="108"/>
      <c r="J36" s="109"/>
      <c r="K36" s="637" t="s">
        <v>1169</v>
      </c>
      <c r="L36" s="637"/>
    </row>
    <row r="37" spans="2:12" s="185" customFormat="1" ht="18.649999999999999" customHeight="1" thickBot="1" x14ac:dyDescent="0.4">
      <c r="B37" s="86" t="s">
        <v>31</v>
      </c>
      <c r="C37" s="87"/>
      <c r="D37" s="111" t="s">
        <v>32</v>
      </c>
      <c r="E37" s="87"/>
      <c r="F37" s="88" t="s">
        <v>33</v>
      </c>
      <c r="G37" s="70"/>
      <c r="H37" s="86" t="s">
        <v>31</v>
      </c>
      <c r="I37" s="87"/>
      <c r="J37" s="111" t="s">
        <v>32</v>
      </c>
      <c r="K37" s="87"/>
      <c r="L37" s="88" t="s">
        <v>33</v>
      </c>
    </row>
    <row r="38" spans="2:12" ht="17.149999999999999" customHeight="1" x14ac:dyDescent="0.35">
      <c r="B38" s="266" t="s">
        <v>0</v>
      </c>
      <c r="C38" s="67" t="s">
        <v>137</v>
      </c>
      <c r="D38" s="112" t="s">
        <v>337</v>
      </c>
      <c r="E38" s="83" t="s">
        <v>540</v>
      </c>
      <c r="F38" s="495">
        <f>'Корпуса Luxe'!L5</f>
        <v>456.3</v>
      </c>
      <c r="G38" s="70"/>
      <c r="H38" s="267" t="s">
        <v>382</v>
      </c>
      <c r="I38" s="115" t="s">
        <v>483</v>
      </c>
      <c r="J38" s="112" t="s">
        <v>338</v>
      </c>
      <c r="K38" s="83" t="s">
        <v>540</v>
      </c>
      <c r="L38" s="502">
        <f>'Корпуса Luxe'!L22+'Фасади Колор-міх'!E15</f>
        <v>2071.5</v>
      </c>
    </row>
    <row r="39" spans="2:12" ht="17.149999999999999" customHeight="1" x14ac:dyDescent="0.35">
      <c r="B39" s="268" t="s">
        <v>78</v>
      </c>
      <c r="C39" s="113" t="s">
        <v>80</v>
      </c>
      <c r="D39" s="112" t="s">
        <v>337</v>
      </c>
      <c r="E39" s="83" t="s">
        <v>540</v>
      </c>
      <c r="F39" s="495">
        <f>'Корпуса Luxe'!L5+Фурнітура!D17+'Фасади Колор-міх'!E6</f>
        <v>1833.8</v>
      </c>
      <c r="G39" s="70"/>
      <c r="H39" s="189" t="s">
        <v>58</v>
      </c>
      <c r="I39" s="116" t="s">
        <v>136</v>
      </c>
      <c r="J39" s="112" t="s">
        <v>268</v>
      </c>
      <c r="K39" s="83" t="s">
        <v>540</v>
      </c>
      <c r="L39" s="497">
        <f>'Корпуса Luxe'!L23+'Фасади Колор-міх'!J13+'Фасади Колор-міх'!J13</f>
        <v>4347.95</v>
      </c>
    </row>
    <row r="40" spans="2:12" ht="17.149999999999999" customHeight="1" x14ac:dyDescent="0.35">
      <c r="B40" s="268" t="s">
        <v>1</v>
      </c>
      <c r="C40" s="113" t="s">
        <v>81</v>
      </c>
      <c r="D40" s="63" t="s">
        <v>339</v>
      </c>
      <c r="E40" s="83" t="s">
        <v>540</v>
      </c>
      <c r="F40" s="495">
        <f>'Корпуса Luxe'!L6+'Фасади Колор-міх'!E14</f>
        <v>1069.95</v>
      </c>
      <c r="G40" s="70"/>
      <c r="H40" s="189" t="s">
        <v>129</v>
      </c>
      <c r="I40" s="113" t="s">
        <v>221</v>
      </c>
      <c r="J40" s="194" t="s">
        <v>268</v>
      </c>
      <c r="K40" s="83" t="s">
        <v>540</v>
      </c>
      <c r="L40" s="496">
        <f>'Корпуса Luxe'!L24+'Фасади Колор-міх'!E14+'Фасади Колор-міх'!E14+'Фасади Колор-міх'!J24</f>
        <v>4890.5</v>
      </c>
    </row>
    <row r="41" spans="2:12" ht="17.149999999999999" customHeight="1" x14ac:dyDescent="0.35">
      <c r="B41" s="268" t="s">
        <v>2</v>
      </c>
      <c r="C41" s="113" t="s">
        <v>81</v>
      </c>
      <c r="D41" s="63" t="s">
        <v>340</v>
      </c>
      <c r="E41" s="83" t="s">
        <v>540</v>
      </c>
      <c r="F41" s="495">
        <f>'Корпуса Luxe'!L7+'Фасади Колор-міх'!E19</f>
        <v>1259.5</v>
      </c>
      <c r="G41" s="70"/>
      <c r="H41" s="204" t="s">
        <v>59</v>
      </c>
      <c r="I41" s="116" t="s">
        <v>136</v>
      </c>
      <c r="J41" s="63" t="s">
        <v>269</v>
      </c>
      <c r="K41" s="83" t="s">
        <v>540</v>
      </c>
      <c r="L41" s="495">
        <f>'Корпуса Luxe'!L25+'Фасади Колор-міх'!J13+'Фасади Колор-міх'!J14</f>
        <v>4727.1000000000004</v>
      </c>
    </row>
    <row r="42" spans="2:12" ht="17.149999999999999" customHeight="1" x14ac:dyDescent="0.35">
      <c r="B42" s="268" t="s">
        <v>3</v>
      </c>
      <c r="C42" s="113" t="s">
        <v>81</v>
      </c>
      <c r="D42" s="63" t="s">
        <v>341</v>
      </c>
      <c r="E42" s="83" t="s">
        <v>540</v>
      </c>
      <c r="F42" s="495">
        <f>'Корпуса Luxe'!L8+'Фасади Колор-міх'!E21</f>
        <v>1365</v>
      </c>
      <c r="G42" s="70"/>
      <c r="H42" s="204" t="s">
        <v>76</v>
      </c>
      <c r="I42" s="113" t="s">
        <v>221</v>
      </c>
      <c r="J42" s="63" t="s">
        <v>269</v>
      </c>
      <c r="K42" s="83" t="s">
        <v>540</v>
      </c>
      <c r="L42" s="503">
        <f>'Корпуса Luxe'!L26+'Фасади Колор-міх'!E16+'Фасади Колор-міх'!E16+'Фасади Колор-міх'!J24</f>
        <v>5698.15</v>
      </c>
    </row>
    <row r="43" spans="2:12" ht="17.149999999999999" customHeight="1" x14ac:dyDescent="0.35">
      <c r="B43" s="268" t="s">
        <v>4</v>
      </c>
      <c r="C43" s="113" t="s">
        <v>81</v>
      </c>
      <c r="D43" s="63" t="s">
        <v>342</v>
      </c>
      <c r="E43" s="83" t="s">
        <v>540</v>
      </c>
      <c r="F43" s="495">
        <f>'Корпуса Luxe'!L9+'Фасади Колор-міх'!E27</f>
        <v>1459.6</v>
      </c>
      <c r="G43" s="70"/>
      <c r="H43" s="189" t="s">
        <v>60</v>
      </c>
      <c r="I43" s="67" t="s">
        <v>77</v>
      </c>
      <c r="J43" s="63" t="s">
        <v>339</v>
      </c>
      <c r="K43" s="83" t="s">
        <v>540</v>
      </c>
      <c r="L43" s="495">
        <f>'Корпуса Luxe'!L27+'Фасади Колор-міх'!J20</f>
        <v>1463.7</v>
      </c>
    </row>
    <row r="44" spans="2:12" ht="17.149999999999999" customHeight="1" x14ac:dyDescent="0.35">
      <c r="B44" s="268" t="s">
        <v>5</v>
      </c>
      <c r="C44" s="113" t="s">
        <v>81</v>
      </c>
      <c r="D44" s="63" t="s">
        <v>343</v>
      </c>
      <c r="E44" s="83" t="s">
        <v>540</v>
      </c>
      <c r="F44" s="495">
        <f>'Корпуса Luxe'!L10+'Фасади Колор-міх'!E14+'Фасади Колор-міх'!E14</f>
        <v>1775.4</v>
      </c>
      <c r="G44" s="70"/>
      <c r="H44" s="189" t="s">
        <v>61</v>
      </c>
      <c r="I44" s="67" t="s">
        <v>77</v>
      </c>
      <c r="J44" s="63" t="s">
        <v>340</v>
      </c>
      <c r="K44" s="83" t="s">
        <v>540</v>
      </c>
      <c r="L44" s="495">
        <f>'Корпуса Luxe'!L28+'Фасади Колор-міх'!J22</f>
        <v>1653.4</v>
      </c>
    </row>
    <row r="45" spans="2:12" ht="17.149999999999999" customHeight="1" x14ac:dyDescent="0.35">
      <c r="B45" s="268" t="s">
        <v>7</v>
      </c>
      <c r="C45" s="113" t="s">
        <v>81</v>
      </c>
      <c r="D45" s="63" t="s">
        <v>344</v>
      </c>
      <c r="E45" s="83" t="s">
        <v>540</v>
      </c>
      <c r="F45" s="495">
        <f>'Корпуса Luxe'!L11+'Фасади Колор-міх'!E19+'Фасади Колор-міх'!E19</f>
        <v>2165.3000000000002</v>
      </c>
      <c r="G45" s="70"/>
      <c r="H45" s="189" t="s">
        <v>62</v>
      </c>
      <c r="I45" s="67" t="s">
        <v>77</v>
      </c>
      <c r="J45" s="63" t="s">
        <v>343</v>
      </c>
      <c r="K45" s="83" t="s">
        <v>540</v>
      </c>
      <c r="L45" s="495">
        <f>'Корпуса Luxe'!L29+'Фасади Колор-міх'!J20+'Фасади Колор-міх'!J20</f>
        <v>2681.7</v>
      </c>
    </row>
    <row r="46" spans="2:12" ht="17.149999999999999" customHeight="1" x14ac:dyDescent="0.35">
      <c r="B46" s="268" t="s">
        <v>8</v>
      </c>
      <c r="C46" s="113" t="s">
        <v>218</v>
      </c>
      <c r="D46" s="63" t="s">
        <v>339</v>
      </c>
      <c r="E46" s="83" t="s">
        <v>540</v>
      </c>
      <c r="F46" s="495">
        <f>'Корпуса Luxe'!L12+'Фасади Колор-міх'!J21</f>
        <v>2177.0500000000002</v>
      </c>
      <c r="G46" s="70"/>
      <c r="H46" s="189" t="s">
        <v>63</v>
      </c>
      <c r="I46" s="67" t="s">
        <v>77</v>
      </c>
      <c r="J46" s="63" t="s">
        <v>344</v>
      </c>
      <c r="K46" s="83" t="s">
        <v>540</v>
      </c>
      <c r="L46" s="495">
        <f>'Корпуса Luxe'!L30+'Фасади Колор-міх'!J22+'Фасади Колор-міх'!J22</f>
        <v>3086.75</v>
      </c>
    </row>
    <row r="47" spans="2:12" ht="17.149999999999999" customHeight="1" x14ac:dyDescent="0.35">
      <c r="B47" s="268" t="s">
        <v>9</v>
      </c>
      <c r="C47" s="113" t="s">
        <v>218</v>
      </c>
      <c r="D47" s="63" t="s">
        <v>340</v>
      </c>
      <c r="E47" s="83" t="s">
        <v>540</v>
      </c>
      <c r="F47" s="495">
        <f>'Корпуса Luxe'!L13+'Фасади Колор-міх'!J23</f>
        <v>2346</v>
      </c>
      <c r="G47" s="70"/>
      <c r="H47" s="189" t="s">
        <v>130</v>
      </c>
      <c r="I47" s="113" t="s">
        <v>218</v>
      </c>
      <c r="J47" s="63" t="s">
        <v>343</v>
      </c>
      <c r="K47" s="83" t="s">
        <v>540</v>
      </c>
      <c r="L47" s="496">
        <f>'Корпуса Luxe'!L31+'Фасади Колор-міх'!J7+'Фасади Колор-міх'!J25</f>
        <v>3241.95</v>
      </c>
    </row>
    <row r="48" spans="2:12" ht="17.149999999999999" customHeight="1" x14ac:dyDescent="0.35">
      <c r="B48" s="268" t="s">
        <v>10</v>
      </c>
      <c r="C48" s="113" t="s">
        <v>218</v>
      </c>
      <c r="D48" s="63" t="s">
        <v>343</v>
      </c>
      <c r="E48" s="83" t="s">
        <v>540</v>
      </c>
      <c r="F48" s="495">
        <f>'Корпуса Luxe'!L14+'Фасади Колор-міх'!J24</f>
        <v>2824.85</v>
      </c>
      <c r="G48" s="70"/>
      <c r="H48" s="189" t="s">
        <v>131</v>
      </c>
      <c r="I48" s="113" t="s">
        <v>218</v>
      </c>
      <c r="J48" s="63" t="s">
        <v>344</v>
      </c>
      <c r="K48" s="83" t="s">
        <v>540</v>
      </c>
      <c r="L48" s="496">
        <f>'Корпуса Luxe'!L32+'Фасади Колор-міх'!J16+'Фасади Колор-міх'!J27</f>
        <v>3748.3</v>
      </c>
    </row>
    <row r="49" spans="2:12" ht="17.149999999999999" customHeight="1" x14ac:dyDescent="0.35">
      <c r="B49" s="268" t="s">
        <v>11</v>
      </c>
      <c r="C49" s="113" t="s">
        <v>218</v>
      </c>
      <c r="D49" s="63" t="s">
        <v>344</v>
      </c>
      <c r="E49" s="83" t="s">
        <v>540</v>
      </c>
      <c r="F49" s="495">
        <f>'Корпуса Luxe'!L15+'Фасади Колор-міх'!J26</f>
        <v>3299.55</v>
      </c>
      <c r="G49" s="70"/>
      <c r="H49" s="204" t="s">
        <v>64</v>
      </c>
      <c r="I49" s="67" t="s">
        <v>77</v>
      </c>
      <c r="J49" s="112" t="s">
        <v>343</v>
      </c>
      <c r="K49" s="83" t="s">
        <v>540</v>
      </c>
      <c r="L49" s="495">
        <f>'Корпуса Luxe'!L33+'Фасади Колор-міх'!J7+'Фасади Колор-міх'!E13+'Фасади Колор-міх'!E13</f>
        <v>2289.1999999999998</v>
      </c>
    </row>
    <row r="50" spans="2:12" ht="17.149999999999999" customHeight="1" x14ac:dyDescent="0.35">
      <c r="B50" s="268" t="s">
        <v>12</v>
      </c>
      <c r="C50" s="113" t="s">
        <v>219</v>
      </c>
      <c r="D50" s="63" t="s">
        <v>343</v>
      </c>
      <c r="E50" s="83" t="s">
        <v>540</v>
      </c>
      <c r="F50" s="495">
        <f>'Корпуса Luxe'!L16+'Фасади Колор-міх'!J6</f>
        <v>1115.55</v>
      </c>
      <c r="G50" s="70"/>
      <c r="H50" s="189" t="s">
        <v>65</v>
      </c>
      <c r="I50" s="67" t="s">
        <v>77</v>
      </c>
      <c r="J50" s="63" t="s">
        <v>344</v>
      </c>
      <c r="K50" s="83" t="s">
        <v>540</v>
      </c>
      <c r="L50" s="495">
        <f>'Корпуса Luxe'!L34+'Фасади Колор-міх'!J16+'Фасади Колор-міх'!E18+'Фасади Колор-міх'!E18</f>
        <v>2639.65</v>
      </c>
    </row>
    <row r="51" spans="2:12" ht="17.149999999999999" customHeight="1" x14ac:dyDescent="0.35">
      <c r="B51" s="268" t="s">
        <v>13</v>
      </c>
      <c r="C51" s="113" t="s">
        <v>135</v>
      </c>
      <c r="D51" s="63" t="s">
        <v>343</v>
      </c>
      <c r="E51" s="83" t="s">
        <v>540</v>
      </c>
      <c r="F51" s="495">
        <f>'Корпуса Luxe'!L17+'Фасади Колор-міх'!E14+'Фасади Колор-міх'!E14</f>
        <v>1757.85</v>
      </c>
      <c r="G51" s="70"/>
      <c r="H51" s="189" t="s">
        <v>66</v>
      </c>
      <c r="I51" s="113" t="s">
        <v>219</v>
      </c>
      <c r="J51" s="63" t="s">
        <v>291</v>
      </c>
      <c r="K51" s="83" t="s">
        <v>540</v>
      </c>
      <c r="L51" s="495">
        <f>'Корпуса Luxe'!L35+'Фасади Колор-міх'!J9</f>
        <v>1961.55</v>
      </c>
    </row>
    <row r="52" spans="2:12" ht="17.149999999999999" customHeight="1" x14ac:dyDescent="0.35">
      <c r="B52" s="269" t="s">
        <v>14</v>
      </c>
      <c r="C52" s="113" t="s">
        <v>135</v>
      </c>
      <c r="D52" s="63" t="s">
        <v>344</v>
      </c>
      <c r="E52" s="83" t="s">
        <v>540</v>
      </c>
      <c r="F52" s="502">
        <f>'Корпуса Luxe'!L18+'Фасади Колор-міх'!E19+'Фасади Колор-міх'!E19</f>
        <v>2084.3000000000002</v>
      </c>
      <c r="G52" s="70"/>
      <c r="H52" s="189" t="s">
        <v>67</v>
      </c>
      <c r="I52" s="67" t="s">
        <v>222</v>
      </c>
      <c r="J52" s="63" t="s">
        <v>631</v>
      </c>
      <c r="K52" s="83" t="s">
        <v>540</v>
      </c>
      <c r="L52" s="495">
        <f>'Корпуса Luxe'!L36+'Фасади Колор-міх'!E21</f>
        <v>1942.8</v>
      </c>
    </row>
    <row r="53" spans="2:12" ht="17.149999999999999" customHeight="1" x14ac:dyDescent="0.35">
      <c r="B53" s="268" t="s">
        <v>15</v>
      </c>
      <c r="C53" s="113" t="s">
        <v>220</v>
      </c>
      <c r="D53" s="63" t="s">
        <v>347</v>
      </c>
      <c r="E53" s="83" t="s">
        <v>540</v>
      </c>
      <c r="F53" s="497">
        <f>'Корпуса Luxe'!L19+'Фасади Колор-міх'!E19+'Фасади Колор-міх'!J15</f>
        <v>1570.45</v>
      </c>
      <c r="G53" s="70"/>
      <c r="H53" s="187" t="s">
        <v>68</v>
      </c>
      <c r="I53" s="117" t="s">
        <v>223</v>
      </c>
      <c r="J53" s="74" t="s">
        <v>292</v>
      </c>
      <c r="K53" s="83" t="s">
        <v>540</v>
      </c>
      <c r="L53" s="502">
        <f>'Корпуса Luxe'!L37+'Фасади Колор-міх'!E19</f>
        <v>1213.5999999999999</v>
      </c>
    </row>
    <row r="54" spans="2:12" ht="17.149999999999999" customHeight="1" x14ac:dyDescent="0.35">
      <c r="B54" s="266" t="s">
        <v>56</v>
      </c>
      <c r="C54" s="67" t="s">
        <v>134</v>
      </c>
      <c r="D54" s="63" t="s">
        <v>347</v>
      </c>
      <c r="E54" s="83" t="s">
        <v>540</v>
      </c>
      <c r="F54" s="495">
        <f>'Корпуса Luxe'!L20+'Фасади Колор-міх'!E19+'Фасади Колор-міх'!J15</f>
        <v>1747.3</v>
      </c>
      <c r="G54" s="70"/>
      <c r="H54" s="189" t="s">
        <v>383</v>
      </c>
      <c r="I54" s="113" t="s">
        <v>223</v>
      </c>
      <c r="J54" s="63" t="s">
        <v>338</v>
      </c>
      <c r="K54" s="83" t="s">
        <v>540</v>
      </c>
      <c r="L54" s="497">
        <f>'Корпуса Luxe'!L38+'Фасади Колор-міх'!E9+'Фасади Колор-міх'!E15</f>
        <v>2367.8000000000002</v>
      </c>
    </row>
    <row r="55" spans="2:12" ht="17.149999999999999" customHeight="1" thickBot="1" x14ac:dyDescent="0.4">
      <c r="B55" s="270" t="s">
        <v>57</v>
      </c>
      <c r="C55" s="196" t="s">
        <v>137</v>
      </c>
      <c r="D55" s="64" t="s">
        <v>133</v>
      </c>
      <c r="E55" s="122" t="s">
        <v>540</v>
      </c>
      <c r="F55" s="504">
        <f>'Корпуса Luxe'!L21</f>
        <v>557.54999999999995</v>
      </c>
      <c r="G55" s="70"/>
      <c r="H55" s="192" t="s">
        <v>85</v>
      </c>
      <c r="I55" s="118" t="s">
        <v>224</v>
      </c>
      <c r="J55" s="64" t="s">
        <v>294</v>
      </c>
      <c r="K55" s="122" t="s">
        <v>540</v>
      </c>
      <c r="L55" s="501">
        <f>'Корпуса Luxe'!L39</f>
        <v>500.85</v>
      </c>
    </row>
    <row r="56" spans="2:12" x14ac:dyDescent="0.35">
      <c r="B56" s="123"/>
      <c r="C56" s="70"/>
      <c r="D56" s="93"/>
      <c r="E56" s="70"/>
      <c r="F56" s="70"/>
      <c r="G56" s="70"/>
      <c r="H56" s="70"/>
      <c r="I56" s="70"/>
      <c r="J56" s="70"/>
      <c r="K56" s="70"/>
      <c r="L56" s="70"/>
    </row>
    <row r="57" spans="2:12" x14ac:dyDescent="0.35">
      <c r="B57" s="94" t="s">
        <v>349</v>
      </c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x14ac:dyDescent="0.35">
      <c r="B58" s="94"/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ht="18.75" customHeight="1" x14ac:dyDescent="0.35">
      <c r="B59" s="94" t="s">
        <v>606</v>
      </c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2" ht="15.75" customHeight="1" x14ac:dyDescent="0.35">
      <c r="B60" s="94" t="s">
        <v>605</v>
      </c>
      <c r="C60" s="70"/>
      <c r="D60" s="93"/>
      <c r="E60" s="70"/>
      <c r="F60" s="70"/>
      <c r="G60" s="70"/>
      <c r="H60" s="70"/>
      <c r="I60" s="70"/>
      <c r="J60" s="70"/>
      <c r="K60" s="70"/>
      <c r="L60" s="70"/>
    </row>
    <row r="61" spans="2:12" ht="15.75" customHeight="1" x14ac:dyDescent="0.35">
      <c r="B61" s="46"/>
      <c r="L61" s="70"/>
    </row>
    <row r="62" spans="2:12" ht="70.75" customHeight="1" x14ac:dyDescent="0.35">
      <c r="B62" s="607" t="s">
        <v>544</v>
      </c>
      <c r="C62" s="608"/>
      <c r="D62" s="608"/>
      <c r="E62" s="608"/>
      <c r="F62" s="608"/>
      <c r="G62" s="608"/>
      <c r="H62" s="608"/>
      <c r="I62" s="608"/>
      <c r="J62" s="608"/>
      <c r="K62" s="608"/>
      <c r="L62" s="609"/>
    </row>
    <row r="63" spans="2:12" ht="14.5" x14ac:dyDescent="0.35">
      <c r="B63"/>
      <c r="D63"/>
      <c r="L63" s="60">
        <v>1</v>
      </c>
    </row>
    <row r="64" spans="2:12" ht="14.5" x14ac:dyDescent="0.35">
      <c r="B64"/>
      <c r="D64"/>
      <c r="L64" s="60"/>
    </row>
    <row r="65" spans="2:4" ht="14.5" x14ac:dyDescent="0.35">
      <c r="B65"/>
      <c r="D65"/>
    </row>
    <row r="66" spans="2:4" ht="14.5" x14ac:dyDescent="0.35">
      <c r="B66"/>
      <c r="D66"/>
    </row>
    <row r="68" spans="2:4" ht="14.5" x14ac:dyDescent="0.35">
      <c r="B68"/>
      <c r="D68"/>
    </row>
  </sheetData>
  <sheetProtection password="CF7A" sheet="1" objects="1" scenarios="1"/>
  <mergeCells count="5">
    <mergeCell ref="B1:L1"/>
    <mergeCell ref="K2:L2"/>
    <mergeCell ref="B35:L35"/>
    <mergeCell ref="K36:L36"/>
    <mergeCell ref="B62:L62"/>
  </mergeCells>
  <pageMargins left="0.23622047244094491" right="0.23622047244094491" top="0" bottom="0" header="0.31496062992125984" footer="0.31496062992125984"/>
  <pageSetup paperSize="9" scale="9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topLeftCell="A28" zoomScaleNormal="100" workbookViewId="0">
      <selection activeCell="C54" sqref="C54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4.1796875" customWidth="1"/>
    <col min="6" max="6" width="11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90625" customWidth="1"/>
    <col min="12" max="12" width="12.6328125" customWidth="1"/>
  </cols>
  <sheetData>
    <row r="1" spans="1:12" ht="34.25" customHeight="1" thickBot="1" x14ac:dyDescent="0.4">
      <c r="A1" s="60">
        <v>1</v>
      </c>
      <c r="B1" s="644" t="s">
        <v>1024</v>
      </c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75" customHeight="1" thickBot="1" x14ac:dyDescent="0.5">
      <c r="A2" s="8"/>
      <c r="B2" s="391" t="s">
        <v>127</v>
      </c>
      <c r="C2" s="108"/>
      <c r="D2" s="109"/>
      <c r="E2" s="109"/>
      <c r="F2" s="109"/>
      <c r="G2" s="110"/>
      <c r="H2" s="391" t="s">
        <v>127</v>
      </c>
      <c r="I2" s="108"/>
      <c r="J2" s="109"/>
      <c r="K2" s="637" t="s">
        <v>1169</v>
      </c>
      <c r="L2" s="637"/>
    </row>
    <row r="3" spans="1:12" ht="19.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83" t="s">
        <v>1020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283" t="s">
        <v>1021</v>
      </c>
      <c r="L4" s="477">
        <f>'Корпуса Luxe'!F23+'Фасади Модена-Парма декор'!J33+'Фасади Модена-Парма декор'!J33</f>
        <v>2178.25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83" t="s">
        <v>1021</v>
      </c>
      <c r="F5" s="459">
        <f>'Корпуса Luxe'!F6+'Фасади Модена-Парма декор'!E14</f>
        <v>936.65</v>
      </c>
      <c r="G5" s="70"/>
      <c r="H5" s="65" t="s">
        <v>64</v>
      </c>
      <c r="I5" s="67" t="s">
        <v>6</v>
      </c>
      <c r="J5" s="112" t="s">
        <v>318</v>
      </c>
      <c r="K5" s="405" t="s">
        <v>1025</v>
      </c>
      <c r="L5" s="458">
        <f>'Корпуса Luxe'!F24+'Фасади Модена-Парма декор'!E21</f>
        <v>277.64999999999998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83" t="s">
        <v>1020</v>
      </c>
      <c r="F6" s="459">
        <f>'Корпуса Luxe'!F6+'Фасади Модена-Парма декор'!E31</f>
        <v>936.65</v>
      </c>
      <c r="G6" s="70"/>
      <c r="H6" s="66" t="s">
        <v>82</v>
      </c>
      <c r="I6" s="113" t="s">
        <v>6</v>
      </c>
      <c r="J6" s="63" t="s">
        <v>319</v>
      </c>
      <c r="K6" s="405" t="s">
        <v>1025</v>
      </c>
      <c r="L6" s="459">
        <f>'Корпуса Luxe'!F25+'Фасади Модена-Парма декор'!E22</f>
        <v>327.5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83" t="s">
        <v>1021</v>
      </c>
      <c r="F7" s="459">
        <f>'Корпуса Luxe'!F7+'Фасади Модена-Парма декор'!E17</f>
        <v>1095.2</v>
      </c>
      <c r="G7" s="70"/>
      <c r="H7" s="66" t="s">
        <v>17</v>
      </c>
      <c r="I7" s="113" t="s">
        <v>229</v>
      </c>
      <c r="J7" s="63" t="s">
        <v>321</v>
      </c>
      <c r="K7" s="83" t="s">
        <v>1020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83" t="s">
        <v>1020</v>
      </c>
      <c r="F8" s="459">
        <f>'Корпуса Luxe'!F7+'Фасади Модена-Парма декор'!E33</f>
        <v>1095.2</v>
      </c>
      <c r="G8" s="70"/>
      <c r="H8" s="66" t="s">
        <v>18</v>
      </c>
      <c r="I8" s="113" t="s">
        <v>6</v>
      </c>
      <c r="J8" s="63" t="s">
        <v>323</v>
      </c>
      <c r="K8" s="83" t="s">
        <v>1021</v>
      </c>
      <c r="L8" s="459">
        <f>'Корпуса Luxe'!F27+'Фасади Модена-Парма декор'!E15</f>
        <v>1098.1500000000001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83" t="s">
        <v>1021</v>
      </c>
      <c r="F9" s="459">
        <f>'Корпуса Luxe'!F8+'Фасади Модена-Парма декор'!E19</f>
        <v>1186.95</v>
      </c>
      <c r="G9" s="70"/>
      <c r="H9" s="66" t="s">
        <v>18</v>
      </c>
      <c r="I9" s="113" t="s">
        <v>225</v>
      </c>
      <c r="J9" s="63" t="s">
        <v>323</v>
      </c>
      <c r="K9" s="83" t="s">
        <v>1020</v>
      </c>
      <c r="L9" s="459">
        <f>'Корпуса Luxe'!F27+'Фасади Модена-Парма декор'!E32</f>
        <v>1098.1500000000001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83" t="s">
        <v>1020</v>
      </c>
      <c r="F10" s="459">
        <f>'Корпуса Luxe'!F9+'Фасади Модена-Парма декор'!E25</f>
        <v>1260.5</v>
      </c>
      <c r="G10" s="70"/>
      <c r="H10" s="66" t="s">
        <v>19</v>
      </c>
      <c r="I10" s="113" t="s">
        <v>6</v>
      </c>
      <c r="J10" s="63" t="s">
        <v>324</v>
      </c>
      <c r="K10" s="83" t="s">
        <v>1021</v>
      </c>
      <c r="L10" s="459">
        <f>'Корпуса Luxe'!F28+'Фасади Модена-Парма декор'!E18</f>
        <v>1292.4000000000001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83" t="s">
        <v>1021</v>
      </c>
      <c r="F11" s="459">
        <f>'Корпуса Luxe'!F10+'Фасади Модена-Парма декор'!E14+'Фасади Модена-Парма декор'!E14</f>
        <v>1558.75</v>
      </c>
      <c r="G11" s="70"/>
      <c r="H11" s="66" t="s">
        <v>19</v>
      </c>
      <c r="I11" s="113" t="s">
        <v>225</v>
      </c>
      <c r="J11" s="63" t="s">
        <v>324</v>
      </c>
      <c r="K11" s="83" t="s">
        <v>1020</v>
      </c>
      <c r="L11" s="459">
        <f>'Корпуса Luxe'!F28+'Фасади Модена-Парма декор'!J31</f>
        <v>1292.4000000000001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83" t="s">
        <v>1020</v>
      </c>
      <c r="F12" s="459">
        <f>'Корпуса Luxe'!F10+'Фасади Модена-Парма декор'!E31+'Фасади Модена-Парма декор'!E31</f>
        <v>1558.75</v>
      </c>
      <c r="G12" s="70"/>
      <c r="H12" s="66" t="s">
        <v>20</v>
      </c>
      <c r="I12" s="113" t="s">
        <v>6</v>
      </c>
      <c r="J12" s="63" t="s">
        <v>325</v>
      </c>
      <c r="K12" s="83" t="s">
        <v>1021</v>
      </c>
      <c r="L12" s="459">
        <f>'Корпуса Luxe'!F29+'Фасади Модена-Парма декор'!E20</f>
        <v>1407.25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83" t="s">
        <v>1021</v>
      </c>
      <c r="F13" s="459">
        <f>'Корпуса Luxe'!F11+'Фасади Модена-Парма декор'!E14+'Фасади Модена-Парма декор'!E14+Фурнітура!D15</f>
        <v>2090.65</v>
      </c>
      <c r="G13" s="70"/>
      <c r="H13" s="66" t="s">
        <v>21</v>
      </c>
      <c r="I13" s="113" t="s">
        <v>6</v>
      </c>
      <c r="J13" s="63" t="s">
        <v>326</v>
      </c>
      <c r="K13" s="83" t="s">
        <v>1020</v>
      </c>
      <c r="L13" s="459">
        <f>'Корпуса Luxe'!F30+'Фасади Модена-Парма декор'!E26</f>
        <v>1500.5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83" t="s">
        <v>1020</v>
      </c>
      <c r="F14" s="459">
        <f>'Корпуса Luxe'!F11+'Фасади Модена-Парма декор'!E31+'Фасади Модена-Парма декор'!E31+Фурнітура!D15</f>
        <v>2090.65</v>
      </c>
      <c r="G14" s="70"/>
      <c r="H14" s="66" t="s">
        <v>22</v>
      </c>
      <c r="I14" s="113" t="s">
        <v>6</v>
      </c>
      <c r="J14" s="63" t="s">
        <v>327</v>
      </c>
      <c r="K14" s="83" t="s">
        <v>1021</v>
      </c>
      <c r="L14" s="459">
        <f>'Корпуса Luxe'!F31+'Фасади Модена-Парма декор'!E15+'Фасади Модена-Парма декор'!E15</f>
        <v>1823.7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83" t="s">
        <v>1021</v>
      </c>
      <c r="F15" s="459">
        <f>'Корпуса Luxe'!F12+'Фасади Модена-Парма декор'!E17+'Фасади Модена-Парма декор'!E17</f>
        <v>1843.45</v>
      </c>
      <c r="G15" s="70"/>
      <c r="H15" s="66" t="s">
        <v>22</v>
      </c>
      <c r="I15" s="113" t="s">
        <v>225</v>
      </c>
      <c r="J15" s="63" t="s">
        <v>327</v>
      </c>
      <c r="K15" s="83" t="s">
        <v>1020</v>
      </c>
      <c r="L15" s="459">
        <f>'Корпуса Luxe'!F31+'Фасади Модена-Парма декор'!E32+'Фасади Модена-Парма декор'!E32</f>
        <v>1823.7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83" t="s">
        <v>1020</v>
      </c>
      <c r="F16" s="459">
        <f>'Корпуса Luxe'!F12+'Фасади Модена-Парма декор'!E33+'Фасади Модена-Парма декор'!E33</f>
        <v>1843.45</v>
      </c>
      <c r="G16" s="70"/>
      <c r="H16" s="66" t="s">
        <v>23</v>
      </c>
      <c r="I16" s="113" t="s">
        <v>226</v>
      </c>
      <c r="J16" s="63" t="s">
        <v>327</v>
      </c>
      <c r="K16" s="83" t="s">
        <v>1021</v>
      </c>
      <c r="L16" s="459">
        <f>'Корпуса Luxe'!F32+'Фасади Модена-Парма декор'!E15+'Фасади Модена-Парма декор'!E15+Фурнітура!D15</f>
        <v>2355.6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83" t="s">
        <v>1021</v>
      </c>
      <c r="F17" s="459">
        <f>'Корпуса Luxe'!F13+'Фасади Модена-Парма декор'!E17+'Фасади Модена-Парма декор'!E17+Фурнітура!D16</f>
        <v>2445.5500000000002</v>
      </c>
      <c r="G17" s="70"/>
      <c r="H17" s="66" t="s">
        <v>23</v>
      </c>
      <c r="I17" s="113" t="s">
        <v>225</v>
      </c>
      <c r="J17" s="63" t="s">
        <v>327</v>
      </c>
      <c r="K17" s="83" t="s">
        <v>1020</v>
      </c>
      <c r="L17" s="459">
        <f>'Корпуса Luxe'!F32+'Фасади Модена-Парма декор'!E32+'Фасади Модена-Парма декор'!E32+Фурнітура!D15</f>
        <v>2355.6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83" t="s">
        <v>1020</v>
      </c>
      <c r="F18" s="459">
        <f>'Корпуса Luxe'!F13+'Фасади Модена-Парма декор'!E33+'Фасади Модена-Парма декор'!E33+Фурнітура!D16</f>
        <v>2445.5500000000002</v>
      </c>
      <c r="G18" s="70"/>
      <c r="H18" s="66" t="s">
        <v>24</v>
      </c>
      <c r="I18" s="113" t="s">
        <v>6</v>
      </c>
      <c r="J18" s="63" t="s">
        <v>329</v>
      </c>
      <c r="K18" s="83" t="s">
        <v>1021</v>
      </c>
      <c r="L18" s="459">
        <f>'Корпуса Luxe'!F33+'Фасади Модена-Парма декор'!E18+'Фасади Модена-Парма декор'!E18</f>
        <v>2187.9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83" t="s">
        <v>1021</v>
      </c>
      <c r="F19" s="459">
        <f>'Корпуса Luxe'!F14+'Фасади Модена-Парма декор'!J7</f>
        <v>1002.8</v>
      </c>
      <c r="G19" s="70"/>
      <c r="H19" s="66" t="s">
        <v>24</v>
      </c>
      <c r="I19" s="113" t="s">
        <v>225</v>
      </c>
      <c r="J19" s="63" t="s">
        <v>329</v>
      </c>
      <c r="K19" s="83" t="s">
        <v>1020</v>
      </c>
      <c r="L19" s="459">
        <f>'Корпуса Luxe'!F33+'Фасади Модена-Парма декор'!J31+'Фасади Модена-Парма декор'!J31</f>
        <v>2187.9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83" t="s">
        <v>1020</v>
      </c>
      <c r="F20" s="459">
        <f>'Корпуса Luxe'!F14+'Фасади Модена-Парма декор'!J32</f>
        <v>1002.8</v>
      </c>
      <c r="G20" s="70"/>
      <c r="H20" s="66" t="s">
        <v>25</v>
      </c>
      <c r="I20" s="113" t="s">
        <v>226</v>
      </c>
      <c r="J20" s="63" t="s">
        <v>329</v>
      </c>
      <c r="K20" s="83" t="s">
        <v>1021</v>
      </c>
      <c r="L20" s="459">
        <f>'Корпуса Luxe'!F34+'Фасади Модена-Парма декор'!E18+'Фасади Модена-Парма декор'!E18+Фурнітура!D16</f>
        <v>2790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83" t="s">
        <v>1021</v>
      </c>
      <c r="F21" s="459">
        <f>'Корпуса Luxe'!F15+'Фасади Модена-Парма декор'!J16</f>
        <v>1172.1500000000001</v>
      </c>
      <c r="G21" s="70"/>
      <c r="H21" s="66" t="s">
        <v>25</v>
      </c>
      <c r="I21" s="113" t="s">
        <v>225</v>
      </c>
      <c r="J21" s="63" t="s">
        <v>329</v>
      </c>
      <c r="K21" s="83" t="s">
        <v>1020</v>
      </c>
      <c r="L21" s="459">
        <f>'Корпуса Luxe'!F34+'Фасади Модена-Парма декор'!J31+'Фасади Модена-Парма декор'!J31+Фурнітура!D16</f>
        <v>2790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83" t="s">
        <v>1020</v>
      </c>
      <c r="F22" s="459">
        <f>'Корпуса Luxe'!F15+'Фасади Модена-Парма декор'!J33</f>
        <v>1172.1500000000001</v>
      </c>
      <c r="G22" s="70"/>
      <c r="H22" s="66" t="s">
        <v>389</v>
      </c>
      <c r="I22" s="113" t="s">
        <v>227</v>
      </c>
      <c r="J22" s="63" t="s">
        <v>591</v>
      </c>
      <c r="K22" s="83" t="s">
        <v>1021</v>
      </c>
      <c r="L22" s="459">
        <f>'Корпуса Luxe'!F35+'Фасади Модена-Парма декор'!J10</f>
        <v>1318.2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83" t="s">
        <v>1021</v>
      </c>
      <c r="F23" s="459">
        <f>'Корпуса Luxe'!F16+'Фасади Модена-Парма декор'!E23</f>
        <v>1054.7</v>
      </c>
      <c r="G23" s="70"/>
      <c r="H23" s="66" t="s">
        <v>390</v>
      </c>
      <c r="I23" s="113" t="s">
        <v>227</v>
      </c>
      <c r="J23" s="63" t="s">
        <v>592</v>
      </c>
      <c r="K23" s="83" t="s">
        <v>1020</v>
      </c>
      <c r="L23" s="459">
        <f>'Корпуса Luxe'!F36+'Фасади Модена-Парма декор'!J17</f>
        <v>1639.35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83" t="s">
        <v>1020</v>
      </c>
      <c r="F24" s="459">
        <f>'Корпуса Luxe'!F17+'Фасади Модена-Парма декор'!J9</f>
        <v>1196.6500000000001</v>
      </c>
      <c r="G24" s="70"/>
      <c r="H24" s="66" t="s">
        <v>26</v>
      </c>
      <c r="I24" s="113" t="s">
        <v>6</v>
      </c>
      <c r="J24" s="63" t="s">
        <v>629</v>
      </c>
      <c r="K24" s="83" t="s">
        <v>1021</v>
      </c>
      <c r="L24" s="459">
        <f>'Корпуса Luxe'!F37+'Фасади Модена-Парма декор'!E24</f>
        <v>1079.4000000000001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83" t="s">
        <v>1021</v>
      </c>
      <c r="F25" s="459">
        <f>'Корпуса Luxe'!F18+'Фасади Модена-Парма декор'!E17</f>
        <v>1535.3</v>
      </c>
      <c r="G25" s="70"/>
      <c r="H25" s="66" t="s">
        <v>27</v>
      </c>
      <c r="I25" s="113" t="s">
        <v>6</v>
      </c>
      <c r="J25" s="63" t="s">
        <v>630</v>
      </c>
      <c r="K25" s="83" t="s">
        <v>1020</v>
      </c>
      <c r="L25" s="459">
        <f>'Корпуса Luxe'!F38+'Фасади Модена-Парма декор'!E13+'Фасади Модена-Парма декор'!E13</f>
        <v>1373.55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83" t="s">
        <v>1020</v>
      </c>
      <c r="F26" s="459">
        <f>'Корпуса Luxe'!F18+'Фасади Модена-Парма декор'!E33</f>
        <v>1535.3</v>
      </c>
      <c r="G26" s="70"/>
      <c r="H26" s="66" t="s">
        <v>28</v>
      </c>
      <c r="I26" s="113" t="s">
        <v>228</v>
      </c>
      <c r="J26" s="63" t="s">
        <v>334</v>
      </c>
      <c r="K26" s="83" t="s">
        <v>1021</v>
      </c>
      <c r="L26" s="459">
        <f>'Корпуса Luxe'!F39+'Фасади Модена-Парма декор'!E18</f>
        <v>1894.5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83" t="s">
        <v>1021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83" t="s">
        <v>1020</v>
      </c>
      <c r="L27" s="459">
        <f>'Корпуса Luxe'!F39+'Фасади Модена-Парма декор'!J31</f>
        <v>1894.5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83" t="s">
        <v>1020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83" t="s">
        <v>1021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83" t="s">
        <v>1021</v>
      </c>
      <c r="F29" s="460">
        <f>'Корпуса Luxe'!F21+'Фасади Модена-Парма декор'!E9+'Фасади Модена-Парма декор'!E9+'Фасади Модена-Парма декор'!J14</f>
        <v>1941.7</v>
      </c>
      <c r="G29" s="70"/>
      <c r="H29" s="114" t="s">
        <v>30</v>
      </c>
      <c r="I29" s="121" t="s">
        <v>229</v>
      </c>
      <c r="J29" s="74" t="s">
        <v>336</v>
      </c>
      <c r="K29" s="83" t="s">
        <v>1020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83" t="s">
        <v>1020</v>
      </c>
      <c r="F30" s="466">
        <f>'Корпуса Luxe'!F22+'Фасади Модена-Парма декор'!J7+'Фасади Модена-Парма декор'!J7</f>
        <v>1925.95</v>
      </c>
      <c r="G30" s="70"/>
      <c r="H30" s="114" t="s">
        <v>245</v>
      </c>
      <c r="I30" s="121" t="s">
        <v>228</v>
      </c>
      <c r="J30" s="74" t="s">
        <v>334</v>
      </c>
      <c r="K30" s="83" t="s">
        <v>1021</v>
      </c>
      <c r="L30" s="460">
        <f>'Корпуса Luxe'!F42+'Фасади Модена-Парма декор'!E10+'Фасади Модена-Парма декор'!E10+'Фасади Модена-Парма декор'!J18</f>
        <v>2294.75</v>
      </c>
    </row>
    <row r="31" spans="2:12" ht="17.399999999999999" customHeight="1" x14ac:dyDescent="0.35">
      <c r="B31" s="256" t="s">
        <v>59</v>
      </c>
      <c r="C31" s="257" t="s">
        <v>225</v>
      </c>
      <c r="D31" s="282" t="s">
        <v>314</v>
      </c>
      <c r="E31" s="258" t="s">
        <v>1021</v>
      </c>
      <c r="F31" s="478">
        <f>'Корпуса Luxe'!F22+'Фасади Модена-Парма декор'!J32+'Фасади Модена-Парма декор'!J32</f>
        <v>1925.95</v>
      </c>
      <c r="G31" s="70"/>
      <c r="H31" s="66" t="s">
        <v>391</v>
      </c>
      <c r="I31" s="113" t="s">
        <v>227</v>
      </c>
      <c r="J31" s="63" t="s">
        <v>327</v>
      </c>
      <c r="K31" s="83" t="s">
        <v>1020</v>
      </c>
      <c r="L31" s="459">
        <f>'Корпуса Luxe'!F43+'Фасади Модена-Парма декор'!J10+'Фасади Модена-Парма декор'!J10</f>
        <v>2307</v>
      </c>
    </row>
    <row r="32" spans="2:12" ht="16.75" customHeight="1" thickBot="1" x14ac:dyDescent="0.4">
      <c r="B32" s="72" t="s">
        <v>76</v>
      </c>
      <c r="C32" s="118" t="s">
        <v>227</v>
      </c>
      <c r="D32" s="64" t="s">
        <v>316</v>
      </c>
      <c r="E32" s="85" t="s">
        <v>1020</v>
      </c>
      <c r="F32" s="464">
        <f>'Корпуса Luxe'!F23+'Фасади Модена-Парма декор'!J16+'Фасади Модена-Парма декор'!J16</f>
        <v>2178.25</v>
      </c>
      <c r="G32" s="70"/>
      <c r="H32" s="72" t="s">
        <v>392</v>
      </c>
      <c r="I32" s="118" t="s">
        <v>227</v>
      </c>
      <c r="J32" s="64" t="s">
        <v>329</v>
      </c>
      <c r="K32" s="85" t="s">
        <v>1021</v>
      </c>
      <c r="L32" s="467">
        <f>'Корпуса Luxe'!F44+'Фасади Модена-Парма декор'!J17+'Фасади Модена-Парма декор'!J17</f>
        <v>2877.75</v>
      </c>
    </row>
    <row r="33" spans="2:12" ht="18.649999999999999" customHeight="1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41.4" customHeight="1" thickBot="1" x14ac:dyDescent="0.4">
      <c r="B34" s="644" t="s">
        <v>1024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6"/>
    </row>
    <row r="35" spans="2:12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8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283" t="s">
        <v>1021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283" t="s">
        <v>1021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83" t="s">
        <v>1021</v>
      </c>
      <c r="F38" s="459">
        <f>'Корпуса Luxe'!L5+Фурнітура!D17+'Фасади Модена-Парма декор'!E6</f>
        <v>1779.8</v>
      </c>
      <c r="G38" s="70"/>
      <c r="H38" s="66" t="s">
        <v>58</v>
      </c>
      <c r="I38" s="113" t="s">
        <v>136</v>
      </c>
      <c r="J38" s="63" t="s">
        <v>268</v>
      </c>
      <c r="K38" s="83" t="s">
        <v>1020</v>
      </c>
      <c r="L38" s="459">
        <f>'Корпуса Luxe'!L23+'Фасади Модена-Парма декор'!J12+'Фасади Модена-Парма декор'!J12</f>
        <v>4015.95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83" t="s">
        <v>1020</v>
      </c>
      <c r="F39" s="459">
        <f>'Корпуса Luxe'!L6+'Фасади Модена-Парма декор'!E14</f>
        <v>987.95</v>
      </c>
      <c r="G39" s="70"/>
      <c r="H39" s="66" t="s">
        <v>129</v>
      </c>
      <c r="I39" s="113" t="s">
        <v>221</v>
      </c>
      <c r="J39" s="63" t="s">
        <v>268</v>
      </c>
      <c r="K39" s="83" t="s">
        <v>1021</v>
      </c>
      <c r="L39" s="462">
        <f>'Корпуса Luxe'!L24+'Фасади Модена-Парма декор'!E14+'Фасади Модена-Парма декор'!E14+'Фасади Модена-Парма декор'!J23</f>
        <v>4548.5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83" t="s">
        <v>1021</v>
      </c>
      <c r="F40" s="459">
        <f>'Корпуса Luxe'!L7+'Фасади Модена-Парма декор'!E17</f>
        <v>1146.5</v>
      </c>
      <c r="G40" s="70"/>
      <c r="H40" s="65" t="s">
        <v>59</v>
      </c>
      <c r="I40" s="116" t="s">
        <v>136</v>
      </c>
      <c r="J40" s="112" t="s">
        <v>269</v>
      </c>
      <c r="K40" s="83" t="s">
        <v>1020</v>
      </c>
      <c r="L40" s="458">
        <f>'Корпуса Luxe'!L25+'Фасади Модена-Парма декор'!J12+'Фасади Модена-Парма декор'!J13</f>
        <v>4461.1000000000004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83" t="s">
        <v>1020</v>
      </c>
      <c r="F41" s="459">
        <f>'Корпуса Luxe'!L8+'Фасади Модена-Парма декор'!E19</f>
        <v>1245</v>
      </c>
      <c r="G41" s="70"/>
      <c r="H41" s="65" t="s">
        <v>76</v>
      </c>
      <c r="I41" s="113" t="s">
        <v>221</v>
      </c>
      <c r="J41" s="112" t="s">
        <v>269</v>
      </c>
      <c r="K41" s="83" t="s">
        <v>1021</v>
      </c>
      <c r="L41" s="477">
        <f>'Корпуса Luxe'!L26+'Фасади Модена-Парма декор'!E15+'Фасади Модена-Парма декор'!E15+'Фасади Модена-Парма декор'!J23</f>
        <v>5356.15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83" t="s">
        <v>1021</v>
      </c>
      <c r="F42" s="459">
        <f>'Корпуса Luxe'!L9+'Фасади Модена-Парма декор'!E25</f>
        <v>1322.6</v>
      </c>
      <c r="G42" s="70"/>
      <c r="H42" s="66" t="s">
        <v>60</v>
      </c>
      <c r="I42" s="67" t="s">
        <v>77</v>
      </c>
      <c r="J42" s="63" t="s">
        <v>339</v>
      </c>
      <c r="K42" s="83" t="s">
        <v>1020</v>
      </c>
      <c r="L42" s="458">
        <f>'Корпуса Luxe'!L27+'Фасади Модена-Парма декор'!J19</f>
        <v>1401.7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83" t="s">
        <v>1020</v>
      </c>
      <c r="F43" s="459">
        <f>'Корпуса Luxe'!L10+'Фасади Модена-Парма декор'!E14+'Фасади Модена-Парма декор'!E14</f>
        <v>1611.4</v>
      </c>
      <c r="G43" s="70"/>
      <c r="H43" s="66" t="s">
        <v>61</v>
      </c>
      <c r="I43" s="67" t="s">
        <v>77</v>
      </c>
      <c r="J43" s="63" t="s">
        <v>340</v>
      </c>
      <c r="K43" s="83" t="s">
        <v>1021</v>
      </c>
      <c r="L43" s="458">
        <f>'Корпуса Luxe'!L28+'Фасади Модена-Парма декор'!J21</f>
        <v>1572.4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83" t="s">
        <v>1021</v>
      </c>
      <c r="F44" s="459">
        <f>'Корпуса Luxe'!L11+'Фасади Модена-Парма декор'!E17+'Фасади Модена-Парма декор'!E17</f>
        <v>1939.3</v>
      </c>
      <c r="G44" s="70"/>
      <c r="H44" s="66" t="s">
        <v>62</v>
      </c>
      <c r="I44" s="67" t="s">
        <v>77</v>
      </c>
      <c r="J44" s="63" t="s">
        <v>343</v>
      </c>
      <c r="K44" s="83" t="s">
        <v>1020</v>
      </c>
      <c r="L44" s="458">
        <f>'Корпуса Luxe'!L29+'Фасади Модена-Парма декор'!J19+'Фасади Модена-Парма декор'!J19</f>
        <v>2557.6999999999998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83" t="s">
        <v>1020</v>
      </c>
      <c r="F45" s="459">
        <f>'Корпуса Luxe'!L12+'Фасади Модена-Парма декор'!J20</f>
        <v>2132.0500000000002</v>
      </c>
      <c r="G45" s="70"/>
      <c r="H45" s="66" t="s">
        <v>63</v>
      </c>
      <c r="I45" s="67" t="s">
        <v>77</v>
      </c>
      <c r="J45" s="63" t="s">
        <v>344</v>
      </c>
      <c r="K45" s="83" t="s">
        <v>1021</v>
      </c>
      <c r="L45" s="458">
        <f>'Корпуса Luxe'!L30+'Фасади Модена-Парма декор'!J21+'Фасади Модена-Парма декор'!J21</f>
        <v>2924.75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83" t="s">
        <v>1021</v>
      </c>
      <c r="F46" s="459">
        <f>'Корпуса Luxe'!L13+'Фасади Модена-Парма декор'!J22</f>
        <v>2270</v>
      </c>
      <c r="G46" s="70"/>
      <c r="H46" s="66" t="s">
        <v>130</v>
      </c>
      <c r="I46" s="113" t="s">
        <v>218</v>
      </c>
      <c r="J46" s="63" t="s">
        <v>343</v>
      </c>
      <c r="K46" s="83" t="s">
        <v>1020</v>
      </c>
      <c r="L46" s="462">
        <f>'Корпуса Luxe'!L31+'Фасади Модена-Парма декор'!J6+'Фасади Модена-Парма декор'!J24</f>
        <v>3039.95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83" t="s">
        <v>1020</v>
      </c>
      <c r="F47" s="459">
        <f>'Корпуса Luxe'!L14+'Фасади Модена-Парма декор'!J23</f>
        <v>2646.85</v>
      </c>
      <c r="G47" s="70"/>
      <c r="H47" s="66" t="s">
        <v>131</v>
      </c>
      <c r="I47" s="113" t="s">
        <v>218</v>
      </c>
      <c r="J47" s="63" t="s">
        <v>344</v>
      </c>
      <c r="K47" s="83" t="s">
        <v>1021</v>
      </c>
      <c r="L47" s="462">
        <f>'Корпуса Luxe'!L32+'Фасади Модена-Парма декор'!J15+'Фасади Модена-Парма декор'!J26</f>
        <v>3449.3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83" t="s">
        <v>1021</v>
      </c>
      <c r="F48" s="459">
        <f>'Корпуса Luxe'!L15+'Фасади Модена-Парма декор'!J25</f>
        <v>3066.55</v>
      </c>
      <c r="G48" s="70"/>
      <c r="H48" s="65" t="s">
        <v>64</v>
      </c>
      <c r="I48" s="67" t="s">
        <v>77</v>
      </c>
      <c r="J48" s="112" t="s">
        <v>343</v>
      </c>
      <c r="K48" s="83" t="s">
        <v>1020</v>
      </c>
      <c r="L48" s="458">
        <f>'Корпуса Luxe'!L33+'Фасади Модена-Парма декор'!J6+'Фасади Модена-Парма декор'!E13+'Фасади Модена-Парма декор'!E13</f>
        <v>2079.1999999999998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405" t="s">
        <v>1025</v>
      </c>
      <c r="F49" s="459">
        <f>'Корпуса Luxe'!L16+'Фасади Модена-Парма декор'!E27</f>
        <v>1050.55</v>
      </c>
      <c r="G49" s="70"/>
      <c r="H49" s="66" t="s">
        <v>65</v>
      </c>
      <c r="I49" s="67" t="s">
        <v>77</v>
      </c>
      <c r="J49" s="63" t="s">
        <v>344</v>
      </c>
      <c r="K49" s="83" t="s">
        <v>1021</v>
      </c>
      <c r="L49" s="458">
        <f>'Корпуса Luxe'!L34+'Фасади Модена-Парма декор'!J15+'Фасади Модена-Парма декор'!E16+'Фасади Модена-Парма декор'!E16</f>
        <v>2358.65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83" t="s">
        <v>1020</v>
      </c>
      <c r="F50" s="459">
        <f>'Корпуса Luxe'!L17+'Фасади Модена-Парма декор'!E14+'Фасади Модена-Парма декор'!E14</f>
        <v>1593.85</v>
      </c>
      <c r="G50" s="70"/>
      <c r="H50" s="66" t="s">
        <v>66</v>
      </c>
      <c r="I50" s="113" t="s">
        <v>219</v>
      </c>
      <c r="J50" s="63" t="s">
        <v>345</v>
      </c>
      <c r="K50" s="83" t="s">
        <v>1020</v>
      </c>
      <c r="L50" s="458">
        <f>'Корпуса Luxe'!L35+'Фасади Модена-Парма декор'!J8</f>
        <v>1873.55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83" t="s">
        <v>1021</v>
      </c>
      <c r="F51" s="459">
        <f>'Корпуса Luxe'!L18+'Фасади Модена-Парма декор'!E17+'Фасади Модена-Парма декор'!E17</f>
        <v>1858.3</v>
      </c>
      <c r="G51" s="70"/>
      <c r="H51" s="66" t="s">
        <v>67</v>
      </c>
      <c r="I51" s="67" t="s">
        <v>222</v>
      </c>
      <c r="J51" s="63" t="s">
        <v>632</v>
      </c>
      <c r="K51" s="83" t="s">
        <v>1021</v>
      </c>
      <c r="L51" s="458">
        <f>'Корпуса Luxe'!L36+'Фасади Модена-Парма декор'!E19</f>
        <v>1822.8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83" t="s">
        <v>1020</v>
      </c>
      <c r="F52" s="459">
        <f>'Корпуса Luxe'!L19+'Фасади Модена-Парма декор'!E17+'Фасади Модена-Парма декор'!J14</f>
        <v>1402.45</v>
      </c>
      <c r="G52" s="70"/>
      <c r="H52" s="114" t="s">
        <v>68</v>
      </c>
      <c r="I52" s="117" t="s">
        <v>223</v>
      </c>
      <c r="J52" s="74" t="s">
        <v>339</v>
      </c>
      <c r="K52" s="83" t="s">
        <v>1020</v>
      </c>
      <c r="L52" s="479">
        <f>'Корпуса Luxe'!L37+'Фасади Модена-Парма декор'!E17</f>
        <v>1100.5999999999999</v>
      </c>
    </row>
    <row r="53" spans="2:12" ht="16.25" customHeight="1" x14ac:dyDescent="0.35">
      <c r="B53" s="66" t="s">
        <v>56</v>
      </c>
      <c r="C53" s="113" t="s">
        <v>134</v>
      </c>
      <c r="D53" s="63" t="s">
        <v>347</v>
      </c>
      <c r="E53" s="84" t="s">
        <v>1021</v>
      </c>
      <c r="F53" s="459">
        <f>'Корпуса Luxe'!L20+'Фасади Модена-Парма декор'!E17+'Фасади Модена-Парма декор'!J14</f>
        <v>1579.3</v>
      </c>
      <c r="G53" s="70"/>
      <c r="H53" s="66" t="s">
        <v>132</v>
      </c>
      <c r="I53" s="113" t="s">
        <v>223</v>
      </c>
      <c r="J53" s="63" t="s">
        <v>338</v>
      </c>
      <c r="K53" s="84" t="s">
        <v>1021</v>
      </c>
      <c r="L53" s="459">
        <f>'Корпуса Luxe'!L38+'Фасади Модена-Парма декор'!E9</f>
        <v>1106.8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85" t="s">
        <v>1020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85" t="s">
        <v>1020</v>
      </c>
      <c r="L54" s="467">
        <f>'Корпуса Luxe'!L39</f>
        <v>500.85</v>
      </c>
    </row>
    <row r="55" spans="2:12" ht="10.75" customHeight="1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ht="20.399999999999999" customHeight="1" x14ac:dyDescent="0.35">
      <c r="B58" s="94" t="s">
        <v>1026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ht="16.25" customHeight="1" x14ac:dyDescent="0.35">
      <c r="B59" s="94" t="s">
        <v>574</v>
      </c>
      <c r="C59" s="197"/>
      <c r="D59" s="198"/>
      <c r="E59" s="197"/>
      <c r="K59" s="70"/>
      <c r="L59" s="70"/>
    </row>
    <row r="60" spans="2:12" ht="16.25" customHeight="1" x14ac:dyDescent="0.35">
      <c r="B60" s="94"/>
      <c r="C60" s="197"/>
      <c r="D60" s="198"/>
      <c r="E60" s="197"/>
      <c r="K60" s="70"/>
      <c r="L60" s="70"/>
    </row>
    <row r="61" spans="2:12" ht="16.25" customHeight="1" x14ac:dyDescent="0.35">
      <c r="B61" s="650" t="s">
        <v>1237</v>
      </c>
      <c r="C61" s="651"/>
      <c r="D61" s="651"/>
      <c r="E61" s="651"/>
      <c r="F61" s="651"/>
      <c r="G61" s="651"/>
      <c r="H61" s="651"/>
      <c r="I61" s="651"/>
      <c r="J61" s="651"/>
      <c r="K61" s="651"/>
      <c r="L61" s="652"/>
    </row>
    <row r="62" spans="2:12" ht="16.25" customHeight="1" x14ac:dyDescent="0.35">
      <c r="B62" s="653"/>
      <c r="C62" s="654"/>
      <c r="D62" s="654"/>
      <c r="E62" s="654"/>
      <c r="F62" s="654"/>
      <c r="G62" s="654"/>
      <c r="H62" s="654"/>
      <c r="I62" s="654"/>
      <c r="J62" s="654"/>
      <c r="K62" s="654"/>
      <c r="L62" s="655"/>
    </row>
    <row r="63" spans="2:12" ht="16.25" customHeight="1" x14ac:dyDescent="0.35">
      <c r="B63" s="94"/>
      <c r="C63" s="197"/>
      <c r="D63" s="198"/>
      <c r="E63" s="197"/>
      <c r="K63" s="70"/>
      <c r="L63" s="70"/>
    </row>
    <row r="65" spans="2:12" x14ac:dyDescent="0.35">
      <c r="L65" s="60">
        <v>1</v>
      </c>
    </row>
    <row r="66" spans="2:12" ht="14.5" x14ac:dyDescent="0.35">
      <c r="B66"/>
      <c r="D66"/>
    </row>
    <row r="67" spans="2:12" ht="14.5" x14ac:dyDescent="0.35">
      <c r="B67"/>
      <c r="D67"/>
    </row>
  </sheetData>
  <sheetProtection password="CF7A" sheet="1" objects="1" scenarios="1"/>
  <mergeCells count="5">
    <mergeCell ref="B1:L1"/>
    <mergeCell ref="K2:L2"/>
    <mergeCell ref="B34:L34"/>
    <mergeCell ref="K35:L35"/>
    <mergeCell ref="B61:L62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topLeftCell="A19" zoomScaleNormal="100" workbookViewId="0">
      <selection activeCell="I42" sqref="I42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4.1796875" customWidth="1"/>
    <col min="6" max="6" width="11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90625" customWidth="1"/>
    <col min="12" max="12" width="12.6328125" customWidth="1"/>
  </cols>
  <sheetData>
    <row r="1" spans="1:12" ht="36" customHeight="1" thickBot="1" x14ac:dyDescent="0.4">
      <c r="A1" s="60">
        <v>1</v>
      </c>
      <c r="B1" s="647" t="s">
        <v>1027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18.649999999999999" customHeight="1" thickBot="1" x14ac:dyDescent="0.5">
      <c r="A2" s="8"/>
      <c r="B2" s="391" t="s">
        <v>127</v>
      </c>
      <c r="C2" s="108"/>
      <c r="D2" s="109"/>
      <c r="E2" s="109"/>
      <c r="F2" s="109"/>
      <c r="G2" s="110"/>
      <c r="H2" s="391" t="s">
        <v>127</v>
      </c>
      <c r="I2" s="108"/>
      <c r="J2" s="109"/>
      <c r="K2" s="637" t="s">
        <v>1169</v>
      </c>
      <c r="L2" s="637"/>
    </row>
    <row r="3" spans="1:12" ht="19.7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83" t="s">
        <v>1025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83" t="s">
        <v>1025</v>
      </c>
      <c r="L4" s="477">
        <f>'Корпуса Luxe'!F23+'Фасади Модена-Парма'!J33+'Фасади Модена-Парма'!J33</f>
        <v>2178.25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83" t="s">
        <v>1025</v>
      </c>
      <c r="F5" s="459">
        <f>'Корпуса Luxe'!F6+'Фасади Модена-Парма'!E14</f>
        <v>878.65</v>
      </c>
      <c r="G5" s="70"/>
      <c r="H5" s="65" t="s">
        <v>64</v>
      </c>
      <c r="I5" s="67" t="s">
        <v>6</v>
      </c>
      <c r="J5" s="112" t="s">
        <v>318</v>
      </c>
      <c r="K5" s="83" t="s">
        <v>1025</v>
      </c>
      <c r="L5" s="458">
        <f>'Корпуса Luxe'!F24+'Фасади Модена-Парма'!E21</f>
        <v>277.64999999999998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83" t="s">
        <v>1025</v>
      </c>
      <c r="F6" s="459">
        <f>'Корпуса Luxe'!F6+'Фасади Модена-Парма'!E31</f>
        <v>936.65</v>
      </c>
      <c r="G6" s="70"/>
      <c r="H6" s="66" t="s">
        <v>82</v>
      </c>
      <c r="I6" s="113" t="s">
        <v>6</v>
      </c>
      <c r="J6" s="63" t="s">
        <v>319</v>
      </c>
      <c r="K6" s="83" t="s">
        <v>1025</v>
      </c>
      <c r="L6" s="459">
        <f>'Корпуса Luxe'!F25+'Фасади Модена-Парма'!E22</f>
        <v>327.5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83" t="s">
        <v>1025</v>
      </c>
      <c r="F7" s="459">
        <f>'Корпуса Luxe'!F7+'Фасади Модена-Парма'!E17</f>
        <v>1020.2</v>
      </c>
      <c r="G7" s="70"/>
      <c r="H7" s="66" t="s">
        <v>17</v>
      </c>
      <c r="I7" s="113" t="s">
        <v>229</v>
      </c>
      <c r="J7" s="63" t="s">
        <v>321</v>
      </c>
      <c r="K7" s="83" t="s">
        <v>1025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83" t="s">
        <v>1025</v>
      </c>
      <c r="F8" s="459">
        <f>'Корпуса Luxe'!F7+'Фасади Модена-Парма'!E33</f>
        <v>1095.2</v>
      </c>
      <c r="G8" s="70"/>
      <c r="H8" s="66" t="s">
        <v>18</v>
      </c>
      <c r="I8" s="113" t="s">
        <v>6</v>
      </c>
      <c r="J8" s="63" t="s">
        <v>323</v>
      </c>
      <c r="K8" s="83" t="s">
        <v>1025</v>
      </c>
      <c r="L8" s="459">
        <f>'Корпуса Luxe'!F27+'Фасади Модена-Парма'!E15</f>
        <v>1026.1500000000001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83" t="s">
        <v>1025</v>
      </c>
      <c r="F9" s="459">
        <f>'Корпуса Luxe'!F8+'Фасади Модена-Парма'!E19</f>
        <v>1100.95</v>
      </c>
      <c r="G9" s="70"/>
      <c r="H9" s="66" t="s">
        <v>18</v>
      </c>
      <c r="I9" s="113" t="s">
        <v>225</v>
      </c>
      <c r="J9" s="63" t="s">
        <v>323</v>
      </c>
      <c r="K9" s="83" t="s">
        <v>1025</v>
      </c>
      <c r="L9" s="459">
        <f>'Корпуса Luxe'!F27+'Фасади Модена-Парма'!E32</f>
        <v>1098.1500000000001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83" t="s">
        <v>1025</v>
      </c>
      <c r="F10" s="459">
        <f>'Корпуса Luxe'!F9+'Фасади Модена-Парма'!E25</f>
        <v>1165.5</v>
      </c>
      <c r="G10" s="70"/>
      <c r="H10" s="66" t="s">
        <v>19</v>
      </c>
      <c r="I10" s="113" t="s">
        <v>6</v>
      </c>
      <c r="J10" s="63" t="s">
        <v>324</v>
      </c>
      <c r="K10" s="83" t="s">
        <v>1025</v>
      </c>
      <c r="L10" s="459">
        <f>'Корпуса Luxe'!F28+'Фасади Модена-Парма'!E18</f>
        <v>1196.4000000000001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83" t="s">
        <v>1025</v>
      </c>
      <c r="F11" s="459">
        <f>'Корпуса Luxe'!F10+'Фасади Модена-Парма'!E14+'Фасади Модена-Парма'!E14</f>
        <v>1442.75</v>
      </c>
      <c r="G11" s="70"/>
      <c r="H11" s="66" t="s">
        <v>19</v>
      </c>
      <c r="I11" s="113" t="s">
        <v>225</v>
      </c>
      <c r="J11" s="63" t="s">
        <v>324</v>
      </c>
      <c r="K11" s="83" t="s">
        <v>1025</v>
      </c>
      <c r="L11" s="459">
        <f>'Корпуса Luxe'!F28+'Фасади Модена-Парма'!J31</f>
        <v>1292.4000000000001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83" t="s">
        <v>1025</v>
      </c>
      <c r="F12" s="459">
        <f>'Корпуса Luxe'!F10+'Фасади Модена-Парма'!E31+'Фасади Модена-Парма'!E31</f>
        <v>1558.75</v>
      </c>
      <c r="G12" s="70"/>
      <c r="H12" s="66" t="s">
        <v>20</v>
      </c>
      <c r="I12" s="113" t="s">
        <v>6</v>
      </c>
      <c r="J12" s="63" t="s">
        <v>325</v>
      </c>
      <c r="K12" s="83" t="s">
        <v>1025</v>
      </c>
      <c r="L12" s="459">
        <f>'Корпуса Luxe'!F29+'Фасади Модена-Парма'!E20</f>
        <v>1298.25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83" t="s">
        <v>1025</v>
      </c>
      <c r="F13" s="459">
        <f>'Корпуса Luxe'!F11+'Фасади Модена-Парма'!E14+'Фасади Модена-Парма'!E14+Фурнітура!D15</f>
        <v>1974.65</v>
      </c>
      <c r="G13" s="70"/>
      <c r="H13" s="66" t="s">
        <v>21</v>
      </c>
      <c r="I13" s="113" t="s">
        <v>6</v>
      </c>
      <c r="J13" s="63" t="s">
        <v>326</v>
      </c>
      <c r="K13" s="83" t="s">
        <v>1025</v>
      </c>
      <c r="L13" s="459">
        <f>'Корпуса Luxe'!F30+'Фасади Модена-Парма'!E26</f>
        <v>1379.5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83" t="s">
        <v>1025</v>
      </c>
      <c r="F14" s="459">
        <f>'Корпуса Luxe'!F11+'Фасади Модена-Парма'!E31+'Фасади Модена-Парма'!E31+Фурнітура!D15</f>
        <v>2090.65</v>
      </c>
      <c r="G14" s="70"/>
      <c r="H14" s="66" t="s">
        <v>22</v>
      </c>
      <c r="I14" s="113" t="s">
        <v>6</v>
      </c>
      <c r="J14" s="63" t="s">
        <v>327</v>
      </c>
      <c r="K14" s="83" t="s">
        <v>1025</v>
      </c>
      <c r="L14" s="459">
        <f>'Корпуса Luxe'!F31+'Фасади Модена-Парма'!E15+'Фасади Модена-Парма'!E15</f>
        <v>1679.7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83" t="s">
        <v>1025</v>
      </c>
      <c r="F15" s="459">
        <f>'Корпуса Luxe'!F12+'Фасади Модена-Парма'!E17+'Фасади Модена-Парма'!E17</f>
        <v>1693.45</v>
      </c>
      <c r="G15" s="70"/>
      <c r="H15" s="66" t="s">
        <v>22</v>
      </c>
      <c r="I15" s="113" t="s">
        <v>225</v>
      </c>
      <c r="J15" s="63" t="s">
        <v>327</v>
      </c>
      <c r="K15" s="83" t="s">
        <v>1025</v>
      </c>
      <c r="L15" s="459">
        <f>'Корпуса Luxe'!F31+'Фасади Модена-Парма'!E32+'Фасади Модена-Парма'!E32</f>
        <v>1823.7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83" t="s">
        <v>1025</v>
      </c>
      <c r="F16" s="459">
        <f>'Корпуса Luxe'!F12+'Фасади Модена-Парма'!E33+'Фасади Модена-Парма'!E33</f>
        <v>1843.45</v>
      </c>
      <c r="G16" s="70"/>
      <c r="H16" s="66" t="s">
        <v>23</v>
      </c>
      <c r="I16" s="113" t="s">
        <v>226</v>
      </c>
      <c r="J16" s="63" t="s">
        <v>327</v>
      </c>
      <c r="K16" s="83" t="s">
        <v>1025</v>
      </c>
      <c r="L16" s="459">
        <f>'Корпуса Luxe'!F32+'Фасади Модена-Парма'!E15+'Фасади Модена-Парма'!E15+Фурнітура!D15</f>
        <v>2211.6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83" t="s">
        <v>1025</v>
      </c>
      <c r="F17" s="459">
        <f>'Корпуса Luxe'!F13+'Фасади Модена-Парма'!E17+'Фасади Модена-Парма'!E17+Фурнітура!D16</f>
        <v>2295.5500000000002</v>
      </c>
      <c r="G17" s="70"/>
      <c r="H17" s="66" t="s">
        <v>23</v>
      </c>
      <c r="I17" s="113" t="s">
        <v>225</v>
      </c>
      <c r="J17" s="63" t="s">
        <v>327</v>
      </c>
      <c r="K17" s="83" t="s">
        <v>1025</v>
      </c>
      <c r="L17" s="459">
        <f>'Корпуса Luxe'!F32+'Фасади Модена-Парма'!E32+'Фасади Модена-Парма'!E32+Фурнітура!D15</f>
        <v>2355.6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83" t="s">
        <v>1025</v>
      </c>
      <c r="F18" s="459">
        <f>'Корпуса Luxe'!F13+'Фасади Модена-Парма'!E33+'Фасади Модена-Парма'!E33+Фурнітура!D16</f>
        <v>2445.5500000000002</v>
      </c>
      <c r="G18" s="70"/>
      <c r="H18" s="66" t="s">
        <v>24</v>
      </c>
      <c r="I18" s="113" t="s">
        <v>6</v>
      </c>
      <c r="J18" s="63" t="s">
        <v>329</v>
      </c>
      <c r="K18" s="83" t="s">
        <v>1025</v>
      </c>
      <c r="L18" s="459">
        <f>'Корпуса Luxe'!F33+'Фасади Модена-Парма'!E18+'Фасади Модена-Парма'!E18</f>
        <v>1995.9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83" t="s">
        <v>1025</v>
      </c>
      <c r="F19" s="459">
        <f>'Корпуса Luxe'!F14+'Фасади Модена-Парма'!J7</f>
        <v>944.8</v>
      </c>
      <c r="G19" s="70"/>
      <c r="H19" s="66" t="s">
        <v>24</v>
      </c>
      <c r="I19" s="113" t="s">
        <v>225</v>
      </c>
      <c r="J19" s="63" t="s">
        <v>329</v>
      </c>
      <c r="K19" s="83" t="s">
        <v>1025</v>
      </c>
      <c r="L19" s="459">
        <f>'Корпуса Luxe'!F33+'Фасади Модена-Парма'!J31+'Фасади Модена-Парма'!J31</f>
        <v>2187.9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83" t="s">
        <v>1025</v>
      </c>
      <c r="F20" s="459">
        <f>'Корпуса Luxe'!F14+'Фасади Модена-Парма'!J32</f>
        <v>1002.8</v>
      </c>
      <c r="G20" s="70"/>
      <c r="H20" s="66" t="s">
        <v>25</v>
      </c>
      <c r="I20" s="113" t="s">
        <v>226</v>
      </c>
      <c r="J20" s="63" t="s">
        <v>329</v>
      </c>
      <c r="K20" s="83" t="s">
        <v>1025</v>
      </c>
      <c r="L20" s="459">
        <f>'Корпуса Luxe'!F34+'Фасади Модена-Парма'!E18+'Фасади Модена-Парма'!E18+Фурнітура!D16</f>
        <v>2598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83" t="s">
        <v>1025</v>
      </c>
      <c r="F21" s="459">
        <f>'Корпуса Luxe'!F15+'Фасади Модена-Парма'!J16</f>
        <v>1097.1500000000001</v>
      </c>
      <c r="G21" s="70"/>
      <c r="H21" s="66" t="s">
        <v>25</v>
      </c>
      <c r="I21" s="113" t="s">
        <v>225</v>
      </c>
      <c r="J21" s="63" t="s">
        <v>329</v>
      </c>
      <c r="K21" s="83" t="s">
        <v>1025</v>
      </c>
      <c r="L21" s="459">
        <f>'Корпуса Luxe'!F34+'Фасади Модена-Парма'!J31+'Фасади Модена-Парма'!J31+Фурнітура!D16</f>
        <v>2790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83" t="s">
        <v>1025</v>
      </c>
      <c r="F22" s="459">
        <f>'Корпуса Luxe'!F15+'Фасади Модена-Парма'!J33</f>
        <v>1172.1500000000001</v>
      </c>
      <c r="G22" s="70"/>
      <c r="H22" s="66" t="s">
        <v>389</v>
      </c>
      <c r="I22" s="113" t="s">
        <v>227</v>
      </c>
      <c r="J22" s="63" t="s">
        <v>591</v>
      </c>
      <c r="K22" s="83" t="s">
        <v>1025</v>
      </c>
      <c r="L22" s="459">
        <f>'Корпуса Luxe'!F35+'Фасади Модена-Парма'!J10</f>
        <v>1246.2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83" t="s">
        <v>1025</v>
      </c>
      <c r="F23" s="459">
        <f>'Корпуса Luxe'!F16+'Фасади Модена-Парма'!E23</f>
        <v>1001.7</v>
      </c>
      <c r="G23" s="70"/>
      <c r="H23" s="66" t="s">
        <v>390</v>
      </c>
      <c r="I23" s="113" t="s">
        <v>227</v>
      </c>
      <c r="J23" s="63" t="s">
        <v>592</v>
      </c>
      <c r="K23" s="83" t="s">
        <v>1025</v>
      </c>
      <c r="L23" s="459">
        <f>'Корпуса Luxe'!F36+'Фасади Модена-Парма'!J17</f>
        <v>1543.35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83" t="s">
        <v>1025</v>
      </c>
      <c r="F24" s="459">
        <f>'Корпуса Luxe'!F17+'Фасади Модена-Парма'!J9</f>
        <v>1131.6500000000001</v>
      </c>
      <c r="G24" s="70"/>
      <c r="H24" s="66" t="s">
        <v>26</v>
      </c>
      <c r="I24" s="113" t="s">
        <v>6</v>
      </c>
      <c r="J24" s="63" t="s">
        <v>629</v>
      </c>
      <c r="K24" s="83" t="s">
        <v>1025</v>
      </c>
      <c r="L24" s="459">
        <f>'Корпуса Luxe'!F37+'Фасади Модена-Парма'!E24</f>
        <v>1005.4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83" t="s">
        <v>1025</v>
      </c>
      <c r="F25" s="459">
        <f>'Корпуса Luxe'!F18+'Фасади Модена-Парма'!E17</f>
        <v>1460.3</v>
      </c>
      <c r="G25" s="70"/>
      <c r="H25" s="66" t="s">
        <v>27</v>
      </c>
      <c r="I25" s="113" t="s">
        <v>6</v>
      </c>
      <c r="J25" s="63" t="s">
        <v>630</v>
      </c>
      <c r="K25" s="83" t="s">
        <v>1025</v>
      </c>
      <c r="L25" s="459">
        <f>'Корпуса Luxe'!F38+'Фасади Модена-Парма'!E13+'Фасади Модена-Парма'!E13</f>
        <v>1281.55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83" t="s">
        <v>1025</v>
      </c>
      <c r="F26" s="459">
        <f>'Корпуса Luxe'!F18+'Фасади Модена-Парма'!E33</f>
        <v>1535.3</v>
      </c>
      <c r="G26" s="70"/>
      <c r="H26" s="66" t="s">
        <v>28</v>
      </c>
      <c r="I26" s="113" t="s">
        <v>228</v>
      </c>
      <c r="J26" s="63" t="s">
        <v>334</v>
      </c>
      <c r="K26" s="83" t="s">
        <v>1025</v>
      </c>
      <c r="L26" s="459">
        <f>'Корпуса Luxe'!F39+'Фасади Модена-Парма'!E18</f>
        <v>1798.5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83" t="s">
        <v>1025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83" t="s">
        <v>1025</v>
      </c>
      <c r="L27" s="459">
        <f>'Корпуса Luxe'!F39+'Фасади Модена-Парма'!J31</f>
        <v>1894.5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83" t="s">
        <v>1025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83" t="s">
        <v>1025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83" t="s">
        <v>1025</v>
      </c>
      <c r="F29" s="460">
        <f>'Корпуса Luxe'!F21+'Фасади Модена-Парма'!E9+'Фасади Модена-Парма'!E9+'Фасади Модена-Парма'!J14</f>
        <v>1847.7</v>
      </c>
      <c r="G29" s="70"/>
      <c r="H29" s="114" t="s">
        <v>30</v>
      </c>
      <c r="I29" s="121" t="s">
        <v>229</v>
      </c>
      <c r="J29" s="74" t="s">
        <v>336</v>
      </c>
      <c r="K29" s="83" t="s">
        <v>1025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83" t="s">
        <v>1025</v>
      </c>
      <c r="F30" s="466">
        <f>'Корпуса Luxe'!F22+'Фасади Модена-Парма'!J7+'Фасади Модена-Парма'!J7</f>
        <v>1809.95</v>
      </c>
      <c r="G30" s="70"/>
      <c r="H30" s="114" t="s">
        <v>245</v>
      </c>
      <c r="I30" s="121" t="s">
        <v>228</v>
      </c>
      <c r="J30" s="74" t="s">
        <v>334</v>
      </c>
      <c r="K30" s="83" t="s">
        <v>1025</v>
      </c>
      <c r="L30" s="460">
        <f>'Корпуса Luxe'!F42+'Фасади Модена-Парма'!E10+'Фасади Модена-Парма'!E10+'Фасади Модена-Парма'!J18</f>
        <v>2172.75</v>
      </c>
    </row>
    <row r="31" spans="2:12" ht="18" customHeight="1" x14ac:dyDescent="0.35">
      <c r="B31" s="256" t="s">
        <v>59</v>
      </c>
      <c r="C31" s="257" t="s">
        <v>225</v>
      </c>
      <c r="D31" s="282" t="s">
        <v>314</v>
      </c>
      <c r="E31" s="83" t="s">
        <v>1025</v>
      </c>
      <c r="F31" s="478">
        <f>'Корпуса Luxe'!F22+'Фасади Модена-Парма'!J32+'Фасади Модена-Парма'!J32</f>
        <v>1925.95</v>
      </c>
      <c r="G31" s="70"/>
      <c r="H31" s="66" t="s">
        <v>391</v>
      </c>
      <c r="I31" s="113" t="s">
        <v>227</v>
      </c>
      <c r="J31" s="63" t="s">
        <v>327</v>
      </c>
      <c r="K31" s="83" t="s">
        <v>1025</v>
      </c>
      <c r="L31" s="459">
        <f>'Корпуса Luxe'!F43+'Фасади Модена-Парма'!J10+'Фасади Модена-Парма'!J10</f>
        <v>2163</v>
      </c>
    </row>
    <row r="32" spans="2:12" ht="18" customHeight="1" thickBot="1" x14ac:dyDescent="0.4">
      <c r="B32" s="72" t="s">
        <v>76</v>
      </c>
      <c r="C32" s="118" t="s">
        <v>227</v>
      </c>
      <c r="D32" s="64" t="s">
        <v>316</v>
      </c>
      <c r="E32" s="85" t="s">
        <v>1025</v>
      </c>
      <c r="F32" s="464">
        <f>'Корпуса Luxe'!F23+'Фасади Модена-Парма'!J16+'Фасади Модена-Парма'!J16</f>
        <v>2028.25</v>
      </c>
      <c r="G32" s="70"/>
      <c r="H32" s="72" t="s">
        <v>392</v>
      </c>
      <c r="I32" s="118" t="s">
        <v>227</v>
      </c>
      <c r="J32" s="64" t="s">
        <v>329</v>
      </c>
      <c r="K32" s="85" t="s">
        <v>1025</v>
      </c>
      <c r="L32" s="467">
        <f>'Корпуса Luxe'!F44+'Фасади Модена-Парма'!J17+'Фасади Модена-Парма'!J17</f>
        <v>2685.75</v>
      </c>
    </row>
    <row r="33" spans="2:12" ht="16.75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37.25" customHeight="1" thickBot="1" x14ac:dyDescent="0.4">
      <c r="B34" s="647" t="s">
        <v>1028</v>
      </c>
      <c r="C34" s="648"/>
      <c r="D34" s="648"/>
      <c r="E34" s="648"/>
      <c r="F34" s="648"/>
      <c r="G34" s="648"/>
      <c r="H34" s="648"/>
      <c r="I34" s="648"/>
      <c r="J34" s="648"/>
      <c r="K34" s="648"/>
      <c r="L34" s="649"/>
    </row>
    <row r="35" spans="2:12" ht="20.399999999999999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6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283" t="s">
        <v>1025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283" t="s">
        <v>1025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83" t="s">
        <v>1025</v>
      </c>
      <c r="F38" s="459">
        <f>'Корпуса Luxe'!L5+Фурнітура!D17+'Фасади Модена-Парма'!E6</f>
        <v>1741.8</v>
      </c>
      <c r="G38" s="70"/>
      <c r="H38" s="66" t="s">
        <v>58</v>
      </c>
      <c r="I38" s="113" t="s">
        <v>136</v>
      </c>
      <c r="J38" s="63" t="s">
        <v>268</v>
      </c>
      <c r="K38" s="83" t="s">
        <v>1025</v>
      </c>
      <c r="L38" s="459">
        <f>'Корпуса Luxe'!L23+'Фасади Модена-Парма'!J12+'Фасади Модена-Парма'!J12</f>
        <v>3785.95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83" t="s">
        <v>1025</v>
      </c>
      <c r="F39" s="459">
        <f>'Корпуса Luxe'!L6+'Фасади Модена-Парма'!E14</f>
        <v>929.95</v>
      </c>
      <c r="G39" s="70"/>
      <c r="H39" s="66" t="s">
        <v>129</v>
      </c>
      <c r="I39" s="113" t="s">
        <v>221</v>
      </c>
      <c r="J39" s="63" t="s">
        <v>268</v>
      </c>
      <c r="K39" s="83" t="s">
        <v>1025</v>
      </c>
      <c r="L39" s="462">
        <f>'Корпуса Luxe'!L24+'Фасади Модена-Парма'!E14+'Фасади Модена-Парма'!E14+'Фасади Модена-Парма'!J23</f>
        <v>4317.5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83" t="s">
        <v>1025</v>
      </c>
      <c r="F40" s="459">
        <f>'Корпуса Luxe'!L7+'Фасади Модена-Парма'!E17</f>
        <v>1071.5</v>
      </c>
      <c r="G40" s="70"/>
      <c r="H40" s="65" t="s">
        <v>59</v>
      </c>
      <c r="I40" s="116" t="s">
        <v>136</v>
      </c>
      <c r="J40" s="112" t="s">
        <v>269</v>
      </c>
      <c r="K40" s="83" t="s">
        <v>1025</v>
      </c>
      <c r="L40" s="458">
        <f>'Корпуса Luxe'!L25+'Фасади Модена-Парма'!J12+'Фасади Модена-Парма'!J13</f>
        <v>4200.1000000000004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83" t="s">
        <v>1025</v>
      </c>
      <c r="F41" s="459">
        <f>'Корпуса Luxe'!L8+'Фасади Модена-Парма'!E19</f>
        <v>1159</v>
      </c>
      <c r="G41" s="70"/>
      <c r="H41" s="65" t="s">
        <v>76</v>
      </c>
      <c r="I41" s="113" t="s">
        <v>221</v>
      </c>
      <c r="J41" s="112" t="s">
        <v>269</v>
      </c>
      <c r="K41" s="83" t="s">
        <v>1025</v>
      </c>
      <c r="L41" s="477">
        <f>'Корпуса Luxe'!L26+'Фасади Модена-Парма'!E15+'Фасади Модена-Парма'!E15+'Фасади Модена-Парма'!J23</f>
        <v>5097.1499999999996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83" t="s">
        <v>1025</v>
      </c>
      <c r="F42" s="459">
        <f>'Корпуса Luxe'!L9+'Фасади Модена-Парма'!E25</f>
        <v>1227.5999999999999</v>
      </c>
      <c r="G42" s="70"/>
      <c r="H42" s="66" t="s">
        <v>60</v>
      </c>
      <c r="I42" s="67" t="s">
        <v>77</v>
      </c>
      <c r="J42" s="63" t="s">
        <v>339</v>
      </c>
      <c r="K42" s="83" t="s">
        <v>1025</v>
      </c>
      <c r="L42" s="458">
        <f>'Корпуса Luxe'!L27+'Фасади Модена-Парма'!J19</f>
        <v>1343.7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83" t="s">
        <v>1025</v>
      </c>
      <c r="F43" s="459">
        <f>'Корпуса Luxe'!L10+'Фасади Модена-Парма'!E14+'Фасади Модена-Парма'!E14</f>
        <v>1495.4</v>
      </c>
      <c r="G43" s="70"/>
      <c r="H43" s="66" t="s">
        <v>61</v>
      </c>
      <c r="I43" s="67" t="s">
        <v>77</v>
      </c>
      <c r="J43" s="63" t="s">
        <v>340</v>
      </c>
      <c r="K43" s="83" t="s">
        <v>1025</v>
      </c>
      <c r="L43" s="458">
        <f>'Корпуса Luxe'!L28+'Фасади Модена-Парма'!J21</f>
        <v>1495.4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83" t="s">
        <v>1025</v>
      </c>
      <c r="F44" s="459">
        <f>'Корпуса Luxe'!L11+'Фасади Модена-Парма'!E17+'Фасади Модена-Парма'!E17</f>
        <v>1789.3</v>
      </c>
      <c r="G44" s="70"/>
      <c r="H44" s="66" t="s">
        <v>62</v>
      </c>
      <c r="I44" s="67" t="s">
        <v>77</v>
      </c>
      <c r="J44" s="63" t="s">
        <v>343</v>
      </c>
      <c r="K44" s="83" t="s">
        <v>1025</v>
      </c>
      <c r="L44" s="458">
        <f>'Корпуса Luxe'!L29+'Фасади Модена-Парма'!J19+'Фасади Модена-Парма'!J19</f>
        <v>2441.6999999999998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83" t="s">
        <v>1025</v>
      </c>
      <c r="F45" s="459">
        <f>'Корпуса Luxe'!L12+'Фасади Модена-Парма'!J20</f>
        <v>2074.0500000000002</v>
      </c>
      <c r="G45" s="70"/>
      <c r="H45" s="66" t="s">
        <v>63</v>
      </c>
      <c r="I45" s="67" t="s">
        <v>77</v>
      </c>
      <c r="J45" s="63" t="s">
        <v>344</v>
      </c>
      <c r="K45" s="83" t="s">
        <v>1025</v>
      </c>
      <c r="L45" s="458">
        <f>'Корпуса Luxe'!L30+'Фасади Модена-Парма'!J21+'Фасади Модена-Парма'!J21</f>
        <v>2770.75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83" t="s">
        <v>1025</v>
      </c>
      <c r="F46" s="459">
        <f>'Корпуса Luxe'!L13+'Фасади Модена-Парма'!J22</f>
        <v>2194</v>
      </c>
      <c r="G46" s="70"/>
      <c r="H46" s="66" t="s">
        <v>130</v>
      </c>
      <c r="I46" s="113" t="s">
        <v>218</v>
      </c>
      <c r="J46" s="63" t="s">
        <v>343</v>
      </c>
      <c r="K46" s="83" t="s">
        <v>1025</v>
      </c>
      <c r="L46" s="462">
        <f>'Корпуса Luxe'!L31+'Фасади Модена-Парма'!J6+'Фасади Модена-Парма'!J24</f>
        <v>2947.95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83" t="s">
        <v>1025</v>
      </c>
      <c r="F47" s="459">
        <f>'Корпуса Luxe'!L14+'Фасади Модена-Парма'!J23</f>
        <v>2531.85</v>
      </c>
      <c r="G47" s="70"/>
      <c r="H47" s="66" t="s">
        <v>131</v>
      </c>
      <c r="I47" s="113" t="s">
        <v>218</v>
      </c>
      <c r="J47" s="63" t="s">
        <v>344</v>
      </c>
      <c r="K47" s="83" t="s">
        <v>1025</v>
      </c>
      <c r="L47" s="462">
        <f>'Корпуса Luxe'!L32+'Фасади Модена-Парма'!J15+'Фасади Модена-Парма'!J26</f>
        <v>3328.3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83" t="s">
        <v>1025</v>
      </c>
      <c r="F48" s="459">
        <f>'Корпуса Luxe'!L15+'Фасади Модена-Парма'!J25</f>
        <v>2915.55</v>
      </c>
      <c r="G48" s="70"/>
      <c r="H48" s="65" t="s">
        <v>64</v>
      </c>
      <c r="I48" s="67" t="s">
        <v>77</v>
      </c>
      <c r="J48" s="112" t="s">
        <v>343</v>
      </c>
      <c r="K48" s="83" t="s">
        <v>1025</v>
      </c>
      <c r="L48" s="458">
        <f>'Корпуса Luxe'!L33+'Фасади Модена-Парма'!J6+'Фасади Модена-Парма'!E13+'Фасади Модена-Парма'!E13</f>
        <v>1987.2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83" t="s">
        <v>1025</v>
      </c>
      <c r="F49" s="459">
        <f>'Корпуса Luxe'!L16+'Фасади Модена-Парма'!E27</f>
        <v>1050.55</v>
      </c>
      <c r="G49" s="70"/>
      <c r="H49" s="66" t="s">
        <v>65</v>
      </c>
      <c r="I49" s="67" t="s">
        <v>77</v>
      </c>
      <c r="J49" s="63" t="s">
        <v>344</v>
      </c>
      <c r="K49" s="83" t="s">
        <v>1025</v>
      </c>
      <c r="L49" s="458">
        <f>'Корпуса Luxe'!L34+'Фасади Модена-Парма'!J15+'Фасади Модена-Парма'!E16+'Фасади Модена-Парма'!E16</f>
        <v>2238.65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83" t="s">
        <v>1025</v>
      </c>
      <c r="F50" s="459">
        <f>'Корпуса Luxe'!L17+'Фасади Модена-Парма'!E14+'Фасади Модена-Парма'!E14</f>
        <v>1477.85</v>
      </c>
      <c r="G50" s="70"/>
      <c r="H50" s="66" t="s">
        <v>66</v>
      </c>
      <c r="I50" s="113" t="s">
        <v>219</v>
      </c>
      <c r="J50" s="63" t="s">
        <v>345</v>
      </c>
      <c r="K50" s="83" t="s">
        <v>1025</v>
      </c>
      <c r="L50" s="458">
        <f>'Корпуса Luxe'!L35+'Фасади Модена-Парма'!J8</f>
        <v>1815.55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83" t="s">
        <v>1025</v>
      </c>
      <c r="F51" s="459">
        <f>'Корпуса Luxe'!L18+'Фасади Модена-Парма'!E17+'Фасади Модена-Парма'!E17</f>
        <v>1708.3</v>
      </c>
      <c r="G51" s="70"/>
      <c r="H51" s="66" t="s">
        <v>67</v>
      </c>
      <c r="I51" s="67" t="s">
        <v>222</v>
      </c>
      <c r="J51" s="63" t="s">
        <v>632</v>
      </c>
      <c r="K51" s="83" t="s">
        <v>1025</v>
      </c>
      <c r="L51" s="458">
        <f>'Корпуса Luxe'!L36+'Фасади Модена-Парма'!E19</f>
        <v>1736.8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83" t="s">
        <v>1025</v>
      </c>
      <c r="F52" s="459">
        <f>'Корпуса Luxe'!L19+'Фасади Модена-Парма'!E17+'Фасади Модена-Парма'!J14</f>
        <v>1327.45</v>
      </c>
      <c r="G52" s="70"/>
      <c r="H52" s="114" t="s">
        <v>68</v>
      </c>
      <c r="I52" s="117" t="s">
        <v>223</v>
      </c>
      <c r="J52" s="74" t="s">
        <v>339</v>
      </c>
      <c r="K52" s="83" t="s">
        <v>1025</v>
      </c>
      <c r="L52" s="479">
        <f>'Корпуса Luxe'!L37+'Фасади Модена-Парма'!E17</f>
        <v>1025.5999999999999</v>
      </c>
    </row>
    <row r="53" spans="2:12" ht="18" customHeight="1" x14ac:dyDescent="0.35">
      <c r="B53" s="66" t="s">
        <v>56</v>
      </c>
      <c r="C53" s="113" t="s">
        <v>134</v>
      </c>
      <c r="D53" s="63" t="s">
        <v>347</v>
      </c>
      <c r="E53" s="83" t="s">
        <v>1025</v>
      </c>
      <c r="F53" s="459">
        <f>'Корпуса Luxe'!L20+'Фасади Модена-Парма'!E17+'Фасади Модена-Парма'!J14</f>
        <v>1504.3</v>
      </c>
      <c r="G53" s="70"/>
      <c r="H53" s="66" t="s">
        <v>132</v>
      </c>
      <c r="I53" s="113" t="s">
        <v>223</v>
      </c>
      <c r="J53" s="63" t="s">
        <v>338</v>
      </c>
      <c r="K53" s="83" t="s">
        <v>1025</v>
      </c>
      <c r="L53" s="459">
        <f>'Корпуса Luxe'!L38+'Фасади Модена-Парма'!E9</f>
        <v>1059.8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85" t="s">
        <v>1025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85" t="s">
        <v>1025</v>
      </c>
      <c r="L54" s="467">
        <f>'Корпуса Luxe'!L39</f>
        <v>500.85</v>
      </c>
    </row>
    <row r="55" spans="2:12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x14ac:dyDescent="0.35">
      <c r="B58" s="94"/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x14ac:dyDescent="0.35">
      <c r="B59" s="94" t="s">
        <v>1029</v>
      </c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2" x14ac:dyDescent="0.35">
      <c r="B60" s="94" t="s">
        <v>574</v>
      </c>
      <c r="C60" s="197"/>
      <c r="D60" s="198"/>
      <c r="E60" s="197"/>
      <c r="K60" s="70"/>
      <c r="L60" s="70"/>
    </row>
    <row r="61" spans="2:12" x14ac:dyDescent="0.35">
      <c r="B61" s="94"/>
      <c r="C61" s="197"/>
      <c r="D61" s="198"/>
      <c r="E61" s="197"/>
      <c r="K61" s="70"/>
      <c r="L61" s="70"/>
    </row>
    <row r="62" spans="2:12" x14ac:dyDescent="0.35">
      <c r="B62" s="94"/>
      <c r="C62" s="197"/>
      <c r="D62" s="198"/>
      <c r="E62" s="197"/>
      <c r="K62" s="70"/>
      <c r="L62" s="70"/>
    </row>
    <row r="63" spans="2:12" x14ac:dyDescent="0.35">
      <c r="B63" s="94"/>
      <c r="C63" s="197"/>
      <c r="D63" s="198"/>
      <c r="E63" s="197"/>
      <c r="K63" s="70"/>
      <c r="L63" s="70"/>
    </row>
    <row r="65" spans="2:12" x14ac:dyDescent="0.35">
      <c r="L65" s="60">
        <v>1</v>
      </c>
    </row>
    <row r="66" spans="2:12" ht="14.5" x14ac:dyDescent="0.35">
      <c r="B66"/>
      <c r="D66"/>
    </row>
    <row r="67" spans="2:12" ht="14.5" x14ac:dyDescent="0.35">
      <c r="B67"/>
      <c r="D67"/>
    </row>
  </sheetData>
  <sheetProtection password="CF7A" sheet="1" objects="1" scenarios="1"/>
  <mergeCells count="4">
    <mergeCell ref="B1:L1"/>
    <mergeCell ref="K2:L2"/>
    <mergeCell ref="B34:L34"/>
    <mergeCell ref="K35:L35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1"/>
  <sheetViews>
    <sheetView tabSelected="1" workbookViewId="0">
      <selection activeCell="J3" sqref="J3"/>
    </sheetView>
  </sheetViews>
  <sheetFormatPr defaultRowHeight="15.5" x14ac:dyDescent="0.35"/>
  <cols>
    <col min="1" max="1" width="2.08984375" customWidth="1"/>
    <col min="2" max="2" width="20.6328125" style="1" customWidth="1"/>
    <col min="3" max="3" width="12" customWidth="1"/>
    <col min="4" max="4" width="11.453125" hidden="1" customWidth="1"/>
    <col min="5" max="5" width="11.453125" customWidth="1"/>
    <col min="6" max="6" width="5.453125" customWidth="1"/>
    <col min="7" max="7" width="20.54296875" customWidth="1"/>
    <col min="8" max="8" width="12.08984375" customWidth="1"/>
    <col min="9" max="9" width="11.453125" hidden="1" customWidth="1"/>
    <col min="10" max="10" width="11.453125" customWidth="1"/>
  </cols>
  <sheetData>
    <row r="1" spans="1:11" ht="15" customHeight="1" thickBot="1" x14ac:dyDescent="0.35">
      <c r="B1" s="595" t="s">
        <v>379</v>
      </c>
      <c r="C1" s="595"/>
      <c r="D1" s="595"/>
      <c r="E1" s="595"/>
      <c r="F1" s="595"/>
      <c r="G1" s="595"/>
      <c r="H1" s="595"/>
      <c r="I1" s="595"/>
      <c r="J1" s="394"/>
    </row>
    <row r="2" spans="1:11" ht="37" thickBot="1" x14ac:dyDescent="1.45">
      <c r="A2" s="44" t="s">
        <v>215</v>
      </c>
      <c r="B2" s="585" t="s">
        <v>515</v>
      </c>
      <c r="C2" s="586"/>
      <c r="D2" s="586"/>
      <c r="E2" s="586"/>
      <c r="F2" s="586"/>
      <c r="G2" s="586"/>
      <c r="H2" s="586"/>
      <c r="I2" s="587"/>
      <c r="J2" s="429">
        <v>35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0.25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20" customHeight="1" x14ac:dyDescent="0.35">
      <c r="B6" s="65" t="s">
        <v>87</v>
      </c>
      <c r="C6" s="68" t="s">
        <v>395</v>
      </c>
      <c r="D6" s="442">
        <v>410</v>
      </c>
      <c r="E6" s="444">
        <f>D6+(D6*J$2%)</f>
        <v>553.5</v>
      </c>
      <c r="F6" s="53"/>
      <c r="G6" s="65" t="s">
        <v>106</v>
      </c>
      <c r="H6" s="68" t="s">
        <v>395</v>
      </c>
      <c r="I6" s="442">
        <v>318</v>
      </c>
      <c r="J6" s="444">
        <f>I6+(I6*J$2%)</f>
        <v>429.3</v>
      </c>
      <c r="K6" s="53"/>
    </row>
    <row r="7" spans="1:11" ht="20" customHeight="1" x14ac:dyDescent="0.35">
      <c r="B7" s="66" t="s">
        <v>88</v>
      </c>
      <c r="C7" s="68" t="s">
        <v>395</v>
      </c>
      <c r="D7" s="430">
        <v>428</v>
      </c>
      <c r="E7" s="434">
        <f t="shared" ref="E7:E33" si="0">D7+(D7*J$2%)</f>
        <v>577.79999999999995</v>
      </c>
      <c r="F7" s="53"/>
      <c r="G7" s="65" t="s">
        <v>107</v>
      </c>
      <c r="H7" s="68" t="s">
        <v>395</v>
      </c>
      <c r="I7" s="442">
        <v>568</v>
      </c>
      <c r="J7" s="434">
        <f t="shared" ref="J7:J33" si="1">I7+(I7*J$2%)</f>
        <v>766.8</v>
      </c>
      <c r="K7" s="53"/>
    </row>
    <row r="8" spans="1:11" ht="20" customHeight="1" x14ac:dyDescent="0.35">
      <c r="B8" s="66" t="s">
        <v>90</v>
      </c>
      <c r="C8" s="68" t="s">
        <v>395</v>
      </c>
      <c r="D8" s="430">
        <v>504</v>
      </c>
      <c r="E8" s="434">
        <f t="shared" si="0"/>
        <v>680.4</v>
      </c>
      <c r="F8" s="53"/>
      <c r="G8" s="66" t="s">
        <v>108</v>
      </c>
      <c r="H8" s="68" t="s">
        <v>395</v>
      </c>
      <c r="I8" s="430">
        <v>568</v>
      </c>
      <c r="J8" s="434">
        <f t="shared" si="1"/>
        <v>766.8</v>
      </c>
      <c r="K8" s="53"/>
    </row>
    <row r="9" spans="1:11" ht="20" customHeight="1" x14ac:dyDescent="0.35">
      <c r="B9" s="66" t="s">
        <v>246</v>
      </c>
      <c r="C9" s="68" t="s">
        <v>395</v>
      </c>
      <c r="D9" s="431">
        <v>475</v>
      </c>
      <c r="E9" s="434">
        <f t="shared" si="0"/>
        <v>641.25</v>
      </c>
      <c r="F9" s="53"/>
      <c r="G9" s="66" t="s">
        <v>109</v>
      </c>
      <c r="H9" s="68" t="s">
        <v>395</v>
      </c>
      <c r="I9" s="430">
        <v>624</v>
      </c>
      <c r="J9" s="434">
        <f t="shared" si="1"/>
        <v>842.4</v>
      </c>
      <c r="K9" s="53"/>
    </row>
    <row r="10" spans="1:11" ht="20" customHeight="1" x14ac:dyDescent="0.35">
      <c r="B10" s="66" t="s">
        <v>247</v>
      </c>
      <c r="C10" s="68" t="s">
        <v>395</v>
      </c>
      <c r="D10" s="431">
        <v>591</v>
      </c>
      <c r="E10" s="434">
        <f t="shared" si="0"/>
        <v>797.85</v>
      </c>
      <c r="F10" s="53"/>
      <c r="G10" s="66" t="s">
        <v>519</v>
      </c>
      <c r="H10" s="68" t="s">
        <v>395</v>
      </c>
      <c r="I10" s="430">
        <v>707</v>
      </c>
      <c r="J10" s="434">
        <f t="shared" si="1"/>
        <v>954.45</v>
      </c>
      <c r="K10" s="53"/>
    </row>
    <row r="11" spans="1:11" ht="20" customHeight="1" x14ac:dyDescent="0.35">
      <c r="B11" s="66" t="s">
        <v>89</v>
      </c>
      <c r="C11" s="68" t="s">
        <v>395</v>
      </c>
      <c r="D11" s="430">
        <v>539</v>
      </c>
      <c r="E11" s="434">
        <f t="shared" si="0"/>
        <v>727.65</v>
      </c>
      <c r="F11" s="53"/>
      <c r="G11" s="66" t="s">
        <v>504</v>
      </c>
      <c r="H11" s="68" t="s">
        <v>395</v>
      </c>
      <c r="I11" s="430">
        <v>927</v>
      </c>
      <c r="J11" s="434">
        <f t="shared" si="1"/>
        <v>1251.45</v>
      </c>
      <c r="K11" s="53"/>
    </row>
    <row r="12" spans="1:11" ht="20" customHeight="1" x14ac:dyDescent="0.35">
      <c r="B12" s="66" t="s">
        <v>293</v>
      </c>
      <c r="C12" s="68" t="s">
        <v>395</v>
      </c>
      <c r="D12" s="430">
        <v>639</v>
      </c>
      <c r="E12" s="434">
        <f t="shared" si="0"/>
        <v>862.65</v>
      </c>
      <c r="F12" s="53"/>
      <c r="G12" s="66" t="s">
        <v>110</v>
      </c>
      <c r="H12" s="68" t="s">
        <v>395</v>
      </c>
      <c r="I12" s="430">
        <v>1030</v>
      </c>
      <c r="J12" s="434">
        <f t="shared" si="1"/>
        <v>1390.5</v>
      </c>
      <c r="K12" s="53"/>
    </row>
    <row r="13" spans="1:11" ht="20" customHeight="1" x14ac:dyDescent="0.35">
      <c r="B13" s="66" t="s">
        <v>91</v>
      </c>
      <c r="C13" s="68" t="s">
        <v>395</v>
      </c>
      <c r="D13" s="430">
        <v>487</v>
      </c>
      <c r="E13" s="434">
        <f t="shared" si="0"/>
        <v>657.45</v>
      </c>
      <c r="F13" s="53"/>
      <c r="G13" s="66" t="s">
        <v>111</v>
      </c>
      <c r="H13" s="68" t="s">
        <v>395</v>
      </c>
      <c r="I13" s="430">
        <v>1229</v>
      </c>
      <c r="J13" s="434">
        <f t="shared" si="1"/>
        <v>1659.15</v>
      </c>
      <c r="K13" s="53"/>
    </row>
    <row r="14" spans="1:11" ht="20" customHeight="1" x14ac:dyDescent="0.35">
      <c r="B14" s="66" t="s">
        <v>92</v>
      </c>
      <c r="C14" s="68" t="s">
        <v>395</v>
      </c>
      <c r="D14" s="430">
        <v>565</v>
      </c>
      <c r="E14" s="434">
        <f t="shared" si="0"/>
        <v>762.75</v>
      </c>
      <c r="F14" s="53"/>
      <c r="G14" s="66" t="s">
        <v>145</v>
      </c>
      <c r="H14" s="68" t="s">
        <v>395</v>
      </c>
      <c r="I14" s="431">
        <v>176</v>
      </c>
      <c r="J14" s="434">
        <f t="shared" si="1"/>
        <v>237.6</v>
      </c>
      <c r="K14" s="53"/>
    </row>
    <row r="15" spans="1:11" ht="20" customHeight="1" x14ac:dyDescent="0.35">
      <c r="B15" s="66" t="s">
        <v>93</v>
      </c>
      <c r="C15" s="68" t="s">
        <v>395</v>
      </c>
      <c r="D15" s="430">
        <v>696</v>
      </c>
      <c r="E15" s="434">
        <f t="shared" si="0"/>
        <v>939.6</v>
      </c>
      <c r="F15" s="53"/>
      <c r="G15" s="66" t="s">
        <v>112</v>
      </c>
      <c r="H15" s="68" t="s">
        <v>395</v>
      </c>
      <c r="I15" s="430">
        <v>392</v>
      </c>
      <c r="J15" s="434">
        <f t="shared" si="1"/>
        <v>529.20000000000005</v>
      </c>
      <c r="K15" s="53"/>
    </row>
    <row r="16" spans="1:11" ht="20" customHeight="1" x14ac:dyDescent="0.35">
      <c r="B16" s="66" t="s">
        <v>94</v>
      </c>
      <c r="C16" s="68" t="s">
        <v>395</v>
      </c>
      <c r="D16" s="430">
        <v>614</v>
      </c>
      <c r="E16" s="434">
        <f t="shared" si="0"/>
        <v>828.9</v>
      </c>
      <c r="F16" s="53"/>
      <c r="G16" s="66" t="s">
        <v>113</v>
      </c>
      <c r="H16" s="68" t="s">
        <v>395</v>
      </c>
      <c r="I16" s="430">
        <v>723</v>
      </c>
      <c r="J16" s="434">
        <f t="shared" si="1"/>
        <v>976.05</v>
      </c>
      <c r="K16" s="53"/>
    </row>
    <row r="17" spans="2:11" ht="20" customHeight="1" x14ac:dyDescent="0.35">
      <c r="B17" s="66" t="s">
        <v>95</v>
      </c>
      <c r="C17" s="68" t="s">
        <v>395</v>
      </c>
      <c r="D17" s="430">
        <v>717</v>
      </c>
      <c r="E17" s="434">
        <f t="shared" si="0"/>
        <v>967.95</v>
      </c>
      <c r="F17" s="53"/>
      <c r="G17" s="66" t="s">
        <v>505</v>
      </c>
      <c r="H17" s="68" t="s">
        <v>395</v>
      </c>
      <c r="I17" s="430">
        <v>924</v>
      </c>
      <c r="J17" s="434">
        <f t="shared" si="1"/>
        <v>1247.4000000000001</v>
      </c>
      <c r="K17" s="53"/>
    </row>
    <row r="18" spans="2:11" ht="20" customHeight="1" x14ac:dyDescent="0.35">
      <c r="B18" s="66" t="s">
        <v>96</v>
      </c>
      <c r="C18" s="68" t="s">
        <v>395</v>
      </c>
      <c r="D18" s="430">
        <v>886</v>
      </c>
      <c r="E18" s="434">
        <f t="shared" si="0"/>
        <v>1196.0999999999999</v>
      </c>
      <c r="F18" s="53"/>
      <c r="G18" s="66" t="s">
        <v>248</v>
      </c>
      <c r="H18" s="68" t="s">
        <v>395</v>
      </c>
      <c r="I18" s="431">
        <v>230</v>
      </c>
      <c r="J18" s="434">
        <f t="shared" si="1"/>
        <v>310.5</v>
      </c>
      <c r="K18" s="53"/>
    </row>
    <row r="19" spans="2:11" ht="20" customHeight="1" x14ac:dyDescent="0.35">
      <c r="B19" s="66" t="s">
        <v>97</v>
      </c>
      <c r="C19" s="68" t="s">
        <v>395</v>
      </c>
      <c r="D19" s="430">
        <v>786</v>
      </c>
      <c r="E19" s="434">
        <f t="shared" si="0"/>
        <v>1061.0999999999999</v>
      </c>
      <c r="F19" s="53"/>
      <c r="G19" s="66" t="s">
        <v>114</v>
      </c>
      <c r="H19" s="68" t="s">
        <v>395</v>
      </c>
      <c r="I19" s="430">
        <v>662</v>
      </c>
      <c r="J19" s="434">
        <f t="shared" si="1"/>
        <v>893.7</v>
      </c>
      <c r="K19" s="53"/>
    </row>
    <row r="20" spans="2:11" ht="20" customHeight="1" x14ac:dyDescent="0.35">
      <c r="B20" s="66" t="s">
        <v>98</v>
      </c>
      <c r="C20" s="68" t="s">
        <v>395</v>
      </c>
      <c r="D20" s="430">
        <v>979</v>
      </c>
      <c r="E20" s="434">
        <f t="shared" si="0"/>
        <v>1321.65</v>
      </c>
      <c r="F20" s="53"/>
      <c r="G20" s="66" t="s">
        <v>115</v>
      </c>
      <c r="H20" s="68" t="s">
        <v>395</v>
      </c>
      <c r="I20" s="430">
        <v>723</v>
      </c>
      <c r="J20" s="434">
        <f t="shared" si="1"/>
        <v>976.05</v>
      </c>
      <c r="K20" s="53"/>
    </row>
    <row r="21" spans="2:11" ht="20" customHeight="1" x14ac:dyDescent="0.35">
      <c r="B21" s="66" t="s">
        <v>99</v>
      </c>
      <c r="C21" s="68" t="s">
        <v>395</v>
      </c>
      <c r="D21" s="430">
        <v>72</v>
      </c>
      <c r="E21" s="434">
        <f t="shared" si="0"/>
        <v>97.2</v>
      </c>
      <c r="F21" s="53"/>
      <c r="G21" s="66" t="s">
        <v>116</v>
      </c>
      <c r="H21" s="68" t="s">
        <v>395</v>
      </c>
      <c r="I21" s="430">
        <v>815</v>
      </c>
      <c r="J21" s="434">
        <f t="shared" si="1"/>
        <v>1100.25</v>
      </c>
      <c r="K21" s="53"/>
    </row>
    <row r="22" spans="2:11" ht="20" customHeight="1" x14ac:dyDescent="0.35">
      <c r="B22" s="66" t="s">
        <v>100</v>
      </c>
      <c r="C22" s="68" t="s">
        <v>395</v>
      </c>
      <c r="D22" s="430">
        <v>89</v>
      </c>
      <c r="E22" s="434">
        <f t="shared" si="0"/>
        <v>120.15</v>
      </c>
      <c r="F22" s="53"/>
      <c r="G22" s="66" t="s">
        <v>117</v>
      </c>
      <c r="H22" s="68" t="s">
        <v>395</v>
      </c>
      <c r="I22" s="430">
        <v>879</v>
      </c>
      <c r="J22" s="434">
        <f t="shared" si="1"/>
        <v>1186.6500000000001</v>
      </c>
      <c r="K22" s="53"/>
    </row>
    <row r="23" spans="2:11" ht="20" customHeight="1" x14ac:dyDescent="0.35">
      <c r="B23" s="66" t="s">
        <v>102</v>
      </c>
      <c r="C23" s="68" t="s">
        <v>395</v>
      </c>
      <c r="D23" s="430">
        <v>539</v>
      </c>
      <c r="E23" s="434">
        <f t="shared" si="0"/>
        <v>727.65</v>
      </c>
      <c r="F23" s="53"/>
      <c r="G23" s="66" t="s">
        <v>216</v>
      </c>
      <c r="H23" s="68" t="s">
        <v>395</v>
      </c>
      <c r="I23" s="430">
        <v>1140</v>
      </c>
      <c r="J23" s="434">
        <f t="shared" si="1"/>
        <v>1539</v>
      </c>
      <c r="K23" s="53"/>
    </row>
    <row r="24" spans="2:11" ht="20" customHeight="1" x14ac:dyDescent="0.35">
      <c r="B24" s="66" t="s">
        <v>101</v>
      </c>
      <c r="C24" s="68" t="s">
        <v>395</v>
      </c>
      <c r="D24" s="430">
        <v>739</v>
      </c>
      <c r="E24" s="434">
        <f t="shared" si="0"/>
        <v>997.65</v>
      </c>
      <c r="F24" s="53"/>
      <c r="G24" s="66" t="s">
        <v>140</v>
      </c>
      <c r="H24" s="68" t="s">
        <v>395</v>
      </c>
      <c r="I24" s="431">
        <v>957</v>
      </c>
      <c r="J24" s="434">
        <f t="shared" si="1"/>
        <v>1291.95</v>
      </c>
      <c r="K24" s="53"/>
    </row>
    <row r="25" spans="2:11" ht="20" customHeight="1" x14ac:dyDescent="0.35">
      <c r="B25" s="163" t="s">
        <v>103</v>
      </c>
      <c r="C25" s="68" t="s">
        <v>395</v>
      </c>
      <c r="D25" s="442">
        <v>869</v>
      </c>
      <c r="E25" s="434">
        <f t="shared" si="0"/>
        <v>1173.1500000000001</v>
      </c>
      <c r="F25" s="53"/>
      <c r="G25" s="66" t="s">
        <v>217</v>
      </c>
      <c r="H25" s="68" t="s">
        <v>395</v>
      </c>
      <c r="I25" s="430">
        <v>1448</v>
      </c>
      <c r="J25" s="434">
        <f t="shared" si="1"/>
        <v>1954.8</v>
      </c>
      <c r="K25" s="53"/>
    </row>
    <row r="26" spans="2:11" ht="20" customHeight="1" x14ac:dyDescent="0.35">
      <c r="B26" s="65" t="s">
        <v>104</v>
      </c>
      <c r="C26" s="164" t="s">
        <v>395</v>
      </c>
      <c r="D26" s="442">
        <v>1076</v>
      </c>
      <c r="E26" s="434">
        <f t="shared" si="0"/>
        <v>1452.6</v>
      </c>
      <c r="F26" s="53"/>
      <c r="G26" s="66" t="s">
        <v>141</v>
      </c>
      <c r="H26" s="68" t="s">
        <v>395</v>
      </c>
      <c r="I26" s="431">
        <v>1252</v>
      </c>
      <c r="J26" s="434">
        <f t="shared" si="1"/>
        <v>1690.2</v>
      </c>
      <c r="K26" s="53"/>
    </row>
    <row r="27" spans="2:11" ht="20" customHeight="1" x14ac:dyDescent="0.35">
      <c r="B27" s="65" t="s">
        <v>105</v>
      </c>
      <c r="C27" s="68" t="s">
        <v>395</v>
      </c>
      <c r="D27" s="442">
        <v>269</v>
      </c>
      <c r="E27" s="434">
        <f t="shared" si="0"/>
        <v>363.15</v>
      </c>
      <c r="F27" s="53"/>
      <c r="G27" s="211"/>
      <c r="H27" s="210"/>
      <c r="I27" s="330"/>
      <c r="J27" s="434"/>
      <c r="K27" s="53"/>
    </row>
    <row r="28" spans="2:11" ht="14.4" customHeight="1" thickBot="1" x14ac:dyDescent="0.85">
      <c r="B28" s="11"/>
      <c r="C28" s="13"/>
      <c r="D28" s="474"/>
      <c r="E28" s="444"/>
      <c r="F28" s="53"/>
      <c r="G28" s="4"/>
      <c r="H28" s="14"/>
      <c r="I28" s="476"/>
      <c r="J28" s="444"/>
      <c r="K28" s="53"/>
    </row>
    <row r="29" spans="2:11" ht="18" customHeight="1" thickBot="1" x14ac:dyDescent="0.4">
      <c r="B29" s="86" t="s">
        <v>312</v>
      </c>
      <c r="C29" s="87"/>
      <c r="D29" s="414" t="s">
        <v>33</v>
      </c>
      <c r="E29" s="423" t="s">
        <v>33</v>
      </c>
      <c r="F29" s="53"/>
      <c r="G29" s="86" t="s">
        <v>312</v>
      </c>
      <c r="H29" s="87"/>
      <c r="I29" s="414" t="s">
        <v>33</v>
      </c>
      <c r="J29" s="423" t="s">
        <v>33</v>
      </c>
      <c r="K29" s="53"/>
    </row>
    <row r="30" spans="2:11" ht="10.25" customHeight="1" x14ac:dyDescent="0.35">
      <c r="B30" s="9"/>
      <c r="C30" s="10"/>
      <c r="D30" s="415"/>
      <c r="E30" s="444"/>
      <c r="F30" s="53"/>
      <c r="G30" s="9"/>
      <c r="H30" s="10"/>
      <c r="I30" s="415"/>
      <c r="J30" s="444"/>
      <c r="K30" s="53"/>
    </row>
    <row r="31" spans="2:11" ht="20" customHeight="1" x14ac:dyDescent="0.35">
      <c r="B31" s="65" t="s">
        <v>92</v>
      </c>
      <c r="C31" s="68" t="s">
        <v>395</v>
      </c>
      <c r="D31" s="442">
        <v>744</v>
      </c>
      <c r="E31" s="444">
        <f t="shared" si="0"/>
        <v>1004.4</v>
      </c>
      <c r="F31" s="53"/>
      <c r="G31" s="65" t="s">
        <v>96</v>
      </c>
      <c r="H31" s="68" t="s">
        <v>395</v>
      </c>
      <c r="I31" s="442">
        <v>1097</v>
      </c>
      <c r="J31" s="444">
        <f t="shared" si="1"/>
        <v>1480.95</v>
      </c>
      <c r="K31" s="53"/>
    </row>
    <row r="32" spans="2:11" ht="20" customHeight="1" x14ac:dyDescent="0.35">
      <c r="B32" s="66" t="s">
        <v>93</v>
      </c>
      <c r="C32" s="68" t="s">
        <v>395</v>
      </c>
      <c r="D32" s="430">
        <v>921</v>
      </c>
      <c r="E32" s="434">
        <f t="shared" si="0"/>
        <v>1243.3499999999999</v>
      </c>
      <c r="F32" s="53"/>
      <c r="G32" s="66" t="s">
        <v>107</v>
      </c>
      <c r="H32" s="68" t="s">
        <v>395</v>
      </c>
      <c r="I32" s="430">
        <v>702</v>
      </c>
      <c r="J32" s="434">
        <f t="shared" si="1"/>
        <v>947.7</v>
      </c>
      <c r="K32" s="53"/>
    </row>
    <row r="33" spans="1:11" ht="20" customHeight="1" thickBot="1" x14ac:dyDescent="0.4">
      <c r="B33" s="72" t="s">
        <v>95</v>
      </c>
      <c r="C33" s="106" t="s">
        <v>395</v>
      </c>
      <c r="D33" s="422">
        <v>888</v>
      </c>
      <c r="E33" s="435">
        <f t="shared" si="0"/>
        <v>1198.8</v>
      </c>
      <c r="F33" s="53"/>
      <c r="G33" s="72" t="s">
        <v>113</v>
      </c>
      <c r="H33" s="106" t="s">
        <v>395</v>
      </c>
      <c r="I33" s="475">
        <v>874</v>
      </c>
      <c r="J33" s="435">
        <f t="shared" si="1"/>
        <v>1179.9000000000001</v>
      </c>
      <c r="K33" s="53"/>
    </row>
    <row r="34" spans="1:11" ht="8.4" customHeight="1" x14ac:dyDescent="0.35">
      <c r="B34" s="160"/>
      <c r="C34" s="160"/>
      <c r="D34" s="160"/>
      <c r="E34" s="392"/>
      <c r="F34" s="53"/>
      <c r="G34" s="107"/>
      <c r="H34" s="161"/>
      <c r="I34" s="162"/>
      <c r="J34" s="162"/>
      <c r="K34" s="53"/>
    </row>
    <row r="35" spans="1:11" ht="20.399999999999999" customHeight="1" x14ac:dyDescent="0.35">
      <c r="A35" s="588" t="s">
        <v>396</v>
      </c>
      <c r="B35" s="588"/>
      <c r="C35" s="588"/>
      <c r="D35" s="588"/>
      <c r="E35" s="588"/>
      <c r="F35" s="588"/>
      <c r="G35" s="588"/>
      <c r="H35" s="588"/>
      <c r="I35" s="588"/>
      <c r="J35" s="392"/>
    </row>
    <row r="36" spans="1:11" ht="21.65" customHeight="1" x14ac:dyDescent="0.6">
      <c r="A36" s="596" t="s">
        <v>400</v>
      </c>
      <c r="B36" s="596"/>
      <c r="C36" s="596"/>
      <c r="D36" s="596"/>
      <c r="E36" s="596"/>
      <c r="F36" s="596"/>
      <c r="G36" s="596"/>
      <c r="H36" s="596"/>
      <c r="I36" s="596"/>
      <c r="J36" s="395"/>
    </row>
    <row r="37" spans="1:11" ht="22.5" customHeight="1" x14ac:dyDescent="0.6">
      <c r="A37" s="596" t="s">
        <v>401</v>
      </c>
      <c r="B37" s="596"/>
      <c r="C37" s="596"/>
      <c r="D37" s="596"/>
      <c r="E37" s="596"/>
      <c r="F37" s="596"/>
      <c r="G37" s="596"/>
      <c r="H37" s="596"/>
      <c r="I37" s="596"/>
      <c r="J37" s="395"/>
      <c r="K37" s="51"/>
    </row>
    <row r="38" spans="1:11" ht="10.75" customHeight="1" x14ac:dyDescent="0.35"/>
    <row r="39" spans="1:11" ht="54" customHeight="1" x14ac:dyDescent="0.35">
      <c r="A39" s="590" t="s">
        <v>397</v>
      </c>
      <c r="B39" s="591"/>
      <c r="C39" s="591"/>
      <c r="D39" s="591"/>
      <c r="E39" s="591"/>
      <c r="F39" s="591"/>
      <c r="G39" s="591"/>
      <c r="H39" s="591"/>
      <c r="I39" s="591"/>
      <c r="J39" s="591"/>
    </row>
    <row r="41" spans="1:11" x14ac:dyDescent="0.35">
      <c r="I41" s="60">
        <v>1</v>
      </c>
      <c r="J41" s="60"/>
    </row>
  </sheetData>
  <sheetProtection password="CF7A" sheet="1" objects="1" scenarios="1"/>
  <mergeCells count="6">
    <mergeCell ref="A39:J39"/>
    <mergeCell ref="B1:I1"/>
    <mergeCell ref="B2:I2"/>
    <mergeCell ref="A35:I35"/>
    <mergeCell ref="A36:I36"/>
    <mergeCell ref="A37:I37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6"/>
  <sheetViews>
    <sheetView topLeftCell="A25" workbookViewId="0">
      <selection activeCell="E36" sqref="E36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60">
        <v>1</v>
      </c>
    </row>
    <row r="2" spans="1:11" ht="36.65" customHeight="1" thickBot="1" x14ac:dyDescent="0.4">
      <c r="A2" s="597" t="s">
        <v>610</v>
      </c>
      <c r="B2" s="598"/>
      <c r="C2" s="598"/>
      <c r="D2" s="598"/>
      <c r="E2" s="598"/>
      <c r="F2" s="598"/>
      <c r="G2" s="598"/>
      <c r="H2" s="598"/>
      <c r="I2" s="598"/>
      <c r="J2" s="598"/>
      <c r="K2" s="599"/>
    </row>
    <row r="3" spans="1:11" s="70" customFormat="1" ht="18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7" t="s">
        <v>1169</v>
      </c>
      <c r="K3" s="637"/>
    </row>
    <row r="4" spans="1:11" s="70" customFormat="1" ht="19.75" customHeight="1" thickBot="1" x14ac:dyDescent="0.4">
      <c r="A4" s="86" t="s">
        <v>31</v>
      </c>
      <c r="B4" s="87"/>
      <c r="C4" s="111" t="s">
        <v>32</v>
      </c>
      <c r="D4" s="87"/>
      <c r="E4" s="88" t="s">
        <v>33</v>
      </c>
      <c r="G4" s="86" t="s">
        <v>31</v>
      </c>
      <c r="H4" s="87"/>
      <c r="I4" s="111" t="s">
        <v>32</v>
      </c>
      <c r="J4" s="87"/>
      <c r="K4" s="88" t="s">
        <v>33</v>
      </c>
    </row>
    <row r="5" spans="1:11" s="70" customFormat="1" ht="18" customHeight="1" x14ac:dyDescent="0.35">
      <c r="A5" s="65" t="s">
        <v>0</v>
      </c>
      <c r="B5" s="120" t="s">
        <v>229</v>
      </c>
      <c r="C5" s="112" t="s">
        <v>313</v>
      </c>
      <c r="D5" s="292" t="s">
        <v>547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295" t="s">
        <v>547</v>
      </c>
      <c r="K5" s="459">
        <f>'Корпуса Luxe'!F25+'Фасади M. Gloss'!E22</f>
        <v>386.5</v>
      </c>
    </row>
    <row r="6" spans="1:11" s="70" customFormat="1" ht="18" customHeight="1" x14ac:dyDescent="0.35">
      <c r="A6" s="66" t="s">
        <v>1</v>
      </c>
      <c r="B6" s="113" t="s">
        <v>6</v>
      </c>
      <c r="C6" s="63" t="s">
        <v>315</v>
      </c>
      <c r="D6" s="292" t="s">
        <v>547</v>
      </c>
      <c r="E6" s="459">
        <f>'Корпуса Luxe'!F6+'Фасади M. Gloss'!E14</f>
        <v>845.65</v>
      </c>
      <c r="G6" s="66" t="s">
        <v>17</v>
      </c>
      <c r="H6" s="113" t="s">
        <v>229</v>
      </c>
      <c r="I6" s="63" t="s">
        <v>321</v>
      </c>
      <c r="J6" s="295" t="s">
        <v>547</v>
      </c>
      <c r="K6" s="459">
        <f>'Корпуса Luxe'!F26</f>
        <v>477.9</v>
      </c>
    </row>
    <row r="7" spans="1:11" s="70" customFormat="1" ht="18" customHeight="1" x14ac:dyDescent="0.35">
      <c r="A7" s="66" t="s">
        <v>2</v>
      </c>
      <c r="B7" s="113" t="s">
        <v>6</v>
      </c>
      <c r="C7" s="63" t="s">
        <v>317</v>
      </c>
      <c r="D7" s="292" t="s">
        <v>547</v>
      </c>
      <c r="E7" s="459">
        <f>'Корпуса Luxe'!F7+'Фасади M. Gloss'!E17</f>
        <v>973.2</v>
      </c>
      <c r="G7" s="66" t="s">
        <v>18</v>
      </c>
      <c r="H7" s="113" t="s">
        <v>6</v>
      </c>
      <c r="I7" s="63" t="s">
        <v>323</v>
      </c>
      <c r="J7" s="295" t="s">
        <v>547</v>
      </c>
      <c r="K7" s="459">
        <f>'Корпуса Luxe'!F27+'Фасади M. Gloss'!E15</f>
        <v>1019.15</v>
      </c>
    </row>
    <row r="8" spans="1:11" s="70" customFormat="1" ht="18" customHeight="1" x14ac:dyDescent="0.35">
      <c r="A8" s="66" t="s">
        <v>3</v>
      </c>
      <c r="B8" s="113" t="s">
        <v>6</v>
      </c>
      <c r="C8" s="63" t="s">
        <v>320</v>
      </c>
      <c r="D8" s="292" t="s">
        <v>547</v>
      </c>
      <c r="E8" s="459">
        <f>'Корпуса Luxe'!F8+'Фасади M. Gloss'!E19</f>
        <v>1058.95</v>
      </c>
      <c r="G8" s="66" t="s">
        <v>19</v>
      </c>
      <c r="H8" s="113" t="s">
        <v>6</v>
      </c>
      <c r="I8" s="63" t="s">
        <v>324</v>
      </c>
      <c r="J8" s="295" t="s">
        <v>547</v>
      </c>
      <c r="K8" s="459">
        <f>'Корпуса Luxe'!F28+'Фасади M. Gloss'!E18</f>
        <v>1170.4000000000001</v>
      </c>
    </row>
    <row r="9" spans="1:11" s="70" customFormat="1" ht="18" customHeight="1" x14ac:dyDescent="0.35">
      <c r="A9" s="66" t="s">
        <v>4</v>
      </c>
      <c r="B9" s="113" t="s">
        <v>6</v>
      </c>
      <c r="C9" s="63" t="s">
        <v>322</v>
      </c>
      <c r="D9" s="292" t="s">
        <v>547</v>
      </c>
      <c r="E9" s="459">
        <f>'Корпуса Luxe'!F9+'Фасади M. Gloss'!E25</f>
        <v>1122.5</v>
      </c>
      <c r="G9" s="66" t="s">
        <v>20</v>
      </c>
      <c r="H9" s="113" t="s">
        <v>6</v>
      </c>
      <c r="I9" s="63" t="s">
        <v>325</v>
      </c>
      <c r="J9" s="295" t="s">
        <v>547</v>
      </c>
      <c r="K9" s="459">
        <f>'Корпуса Luxe'!F29+'Фасади M. Gloss'!E20</f>
        <v>1274.25</v>
      </c>
    </row>
    <row r="10" spans="1:11" s="70" customFormat="1" ht="18" customHeight="1" x14ac:dyDescent="0.35">
      <c r="A10" s="66" t="s">
        <v>5</v>
      </c>
      <c r="B10" s="113" t="s">
        <v>6</v>
      </c>
      <c r="C10" s="63" t="s">
        <v>314</v>
      </c>
      <c r="D10" s="292" t="s">
        <v>547</v>
      </c>
      <c r="E10" s="459">
        <f>'Корпуса Luxe'!F10+'Фасади M. Gloss'!E14+'Фасади M. Gloss'!E14</f>
        <v>1376.75</v>
      </c>
      <c r="G10" s="66" t="s">
        <v>21</v>
      </c>
      <c r="H10" s="113" t="s">
        <v>6</v>
      </c>
      <c r="I10" s="63" t="s">
        <v>326</v>
      </c>
      <c r="J10" s="295" t="s">
        <v>547</v>
      </c>
      <c r="K10" s="459">
        <f>'Корпуса Luxe'!F30+'Фасади M. Gloss'!E26</f>
        <v>1340.5</v>
      </c>
    </row>
    <row r="11" spans="1:11" s="70" customFormat="1" ht="18" customHeight="1" x14ac:dyDescent="0.35">
      <c r="A11" s="66" t="s">
        <v>7</v>
      </c>
      <c r="B11" s="113" t="s">
        <v>226</v>
      </c>
      <c r="C11" s="63" t="s">
        <v>314</v>
      </c>
      <c r="D11" s="292" t="s">
        <v>547</v>
      </c>
      <c r="E11" s="459">
        <f>'Корпуса Luxe'!F11+'Фасади M. Gloss'!E14+'Фасади M. Gloss'!E14+Фурнітура!D15</f>
        <v>1908.65</v>
      </c>
      <c r="G11" s="66" t="s">
        <v>22</v>
      </c>
      <c r="H11" s="113" t="s">
        <v>6</v>
      </c>
      <c r="I11" s="63" t="s">
        <v>327</v>
      </c>
      <c r="J11" s="295" t="s">
        <v>547</v>
      </c>
      <c r="K11" s="459">
        <f>'Корпуса Luxe'!F31+'Фасади M. Gloss'!E15+'Фасади M. Gloss'!E15</f>
        <v>1665.7</v>
      </c>
    </row>
    <row r="12" spans="1:11" s="70" customFormat="1" ht="18" customHeight="1" x14ac:dyDescent="0.35">
      <c r="A12" s="66" t="s">
        <v>8</v>
      </c>
      <c r="B12" s="113" t="s">
        <v>6</v>
      </c>
      <c r="C12" s="63" t="s">
        <v>316</v>
      </c>
      <c r="D12" s="292" t="s">
        <v>547</v>
      </c>
      <c r="E12" s="459">
        <f>'Корпуса Luxe'!F12+'Фасади M. Gloss'!E17+'Фасади M. Gloss'!E17</f>
        <v>1599.45</v>
      </c>
      <c r="G12" s="66" t="s">
        <v>23</v>
      </c>
      <c r="H12" s="113" t="s">
        <v>226</v>
      </c>
      <c r="I12" s="63" t="s">
        <v>327</v>
      </c>
      <c r="J12" s="295" t="s">
        <v>547</v>
      </c>
      <c r="K12" s="459">
        <f>'Корпуса Luxe'!F32+'Фасади M. Gloss'!E15+'Фасади M. Gloss'!E15+Фурнітура!D15</f>
        <v>2197.6</v>
      </c>
    </row>
    <row r="13" spans="1:11" s="70" customFormat="1" ht="18" customHeight="1" x14ac:dyDescent="0.35">
      <c r="A13" s="66" t="s">
        <v>9</v>
      </c>
      <c r="B13" s="113" t="s">
        <v>226</v>
      </c>
      <c r="C13" s="63" t="s">
        <v>316</v>
      </c>
      <c r="D13" s="292" t="s">
        <v>547</v>
      </c>
      <c r="E13" s="459">
        <f>'Корпуса Luxe'!F13+'Фасади M. Gloss'!E17+'Фасади M. Gloss'!E17+Фурнітура!D16</f>
        <v>2201.5500000000002</v>
      </c>
      <c r="G13" s="66" t="s">
        <v>24</v>
      </c>
      <c r="H13" s="113" t="s">
        <v>6</v>
      </c>
      <c r="I13" s="63" t="s">
        <v>329</v>
      </c>
      <c r="J13" s="295" t="s">
        <v>547</v>
      </c>
      <c r="K13" s="459">
        <f>'Корпуса Luxe'!F33+'Фасади M. Gloss'!E18+'Фасади M. Gloss'!E18</f>
        <v>1943.9</v>
      </c>
    </row>
    <row r="14" spans="1:11" s="70" customFormat="1" ht="18" customHeight="1" x14ac:dyDescent="0.35">
      <c r="A14" s="66" t="s">
        <v>10</v>
      </c>
      <c r="B14" s="113" t="s">
        <v>227</v>
      </c>
      <c r="C14" s="63" t="s">
        <v>328</v>
      </c>
      <c r="D14" s="292" t="s">
        <v>547</v>
      </c>
      <c r="E14" s="459">
        <f>'Корпуса Luxe'!F14+'Фасади M. Gloss'!J7</f>
        <v>927.8</v>
      </c>
      <c r="G14" s="66" t="s">
        <v>25</v>
      </c>
      <c r="H14" s="113" t="s">
        <v>226</v>
      </c>
      <c r="I14" s="63" t="s">
        <v>329</v>
      </c>
      <c r="J14" s="295" t="s">
        <v>547</v>
      </c>
      <c r="K14" s="459">
        <f>'Корпуса Luxe'!F34+'Фасади M. Gloss'!E18+'Фасади M. Gloss'!E18+Фурнітура!D16</f>
        <v>2546</v>
      </c>
    </row>
    <row r="15" spans="1:11" s="70" customFormat="1" ht="18" customHeight="1" x14ac:dyDescent="0.35">
      <c r="A15" s="66" t="s">
        <v>11</v>
      </c>
      <c r="B15" s="113" t="s">
        <v>227</v>
      </c>
      <c r="C15" s="63" t="s">
        <v>330</v>
      </c>
      <c r="D15" s="292" t="s">
        <v>547</v>
      </c>
      <c r="E15" s="459">
        <f>'Корпуса Luxe'!F15+'Фасади M. Gloss'!J16</f>
        <v>1078.1500000000001</v>
      </c>
      <c r="G15" s="66" t="s">
        <v>389</v>
      </c>
      <c r="H15" s="113" t="s">
        <v>227</v>
      </c>
      <c r="I15" s="63" t="s">
        <v>591</v>
      </c>
      <c r="J15" s="292" t="s">
        <v>547</v>
      </c>
      <c r="K15" s="459">
        <f>'Корпуса Luxe'!F35+'Фасади M. Gloss'!J10</f>
        <v>1209.2</v>
      </c>
    </row>
    <row r="16" spans="1:11" s="70" customFormat="1" ht="18" customHeight="1" x14ac:dyDescent="0.35">
      <c r="A16" s="66" t="s">
        <v>12</v>
      </c>
      <c r="B16" s="113" t="s">
        <v>227</v>
      </c>
      <c r="C16" s="63" t="s">
        <v>331</v>
      </c>
      <c r="D16" s="292" t="s">
        <v>547</v>
      </c>
      <c r="E16" s="459">
        <f>'Корпуса Luxe'!F16+'Фасади M. Gloss'!E23</f>
        <v>975.7</v>
      </c>
      <c r="G16" s="66" t="s">
        <v>390</v>
      </c>
      <c r="H16" s="113" t="s">
        <v>227</v>
      </c>
      <c r="I16" s="63" t="s">
        <v>592</v>
      </c>
      <c r="J16" s="292" t="s">
        <v>547</v>
      </c>
      <c r="K16" s="459">
        <f>'Корпуса Luxe'!F36+'Фасади M. Gloss'!J17</f>
        <v>1532.35</v>
      </c>
    </row>
    <row r="17" spans="1:11" s="70" customFormat="1" ht="18" customHeight="1" x14ac:dyDescent="0.35">
      <c r="A17" s="66" t="s">
        <v>13</v>
      </c>
      <c r="B17" s="113" t="s">
        <v>227</v>
      </c>
      <c r="C17" s="63" t="s">
        <v>332</v>
      </c>
      <c r="D17" s="292" t="s">
        <v>547</v>
      </c>
      <c r="E17" s="459">
        <f>'Корпуса Luxe'!F17+'Фасади M. Gloss'!J9</f>
        <v>1093.6500000000001</v>
      </c>
      <c r="G17" s="66" t="s">
        <v>26</v>
      </c>
      <c r="H17" s="113" t="s">
        <v>6</v>
      </c>
      <c r="I17" s="63" t="s">
        <v>629</v>
      </c>
      <c r="J17" s="295" t="s">
        <v>547</v>
      </c>
      <c r="K17" s="459">
        <f>'Корпуса Luxe'!F37+'Фасади M. Gloss'!E24</f>
        <v>937.4</v>
      </c>
    </row>
    <row r="18" spans="1:11" s="70" customFormat="1" ht="18" customHeight="1" x14ac:dyDescent="0.35">
      <c r="A18" s="66" t="s">
        <v>14</v>
      </c>
      <c r="B18" s="113" t="s">
        <v>228</v>
      </c>
      <c r="C18" s="63" t="s">
        <v>314</v>
      </c>
      <c r="D18" s="292" t="s">
        <v>547</v>
      </c>
      <c r="E18" s="459">
        <f>'Корпуса Luxe'!F18+'Фасади M. Gloss'!E17</f>
        <v>1413.3</v>
      </c>
      <c r="G18" s="66" t="s">
        <v>27</v>
      </c>
      <c r="H18" s="113" t="s">
        <v>6</v>
      </c>
      <c r="I18" s="63" t="s">
        <v>630</v>
      </c>
      <c r="J18" s="295" t="s">
        <v>547</v>
      </c>
      <c r="K18" s="459">
        <f>'Корпуса Luxe'!F38+'Фасади M. Gloss'!E13+'Фасади M. Gloss'!E13</f>
        <v>1273.55</v>
      </c>
    </row>
    <row r="19" spans="1:11" s="70" customFormat="1" ht="18" customHeight="1" x14ac:dyDescent="0.35">
      <c r="A19" s="66" t="s">
        <v>15</v>
      </c>
      <c r="B19" s="113" t="s">
        <v>229</v>
      </c>
      <c r="C19" s="63" t="s">
        <v>315</v>
      </c>
      <c r="D19" s="292" t="s">
        <v>547</v>
      </c>
      <c r="E19" s="459">
        <f>'Корпуса Luxe'!F19</f>
        <v>332.1</v>
      </c>
      <c r="G19" s="66" t="s">
        <v>28</v>
      </c>
      <c r="H19" s="113" t="s">
        <v>228</v>
      </c>
      <c r="I19" s="63" t="s">
        <v>327</v>
      </c>
      <c r="J19" s="295" t="s">
        <v>547</v>
      </c>
      <c r="K19" s="459">
        <f>'Корпуса Luxe'!F39+'Фасади M. Gloss'!E18</f>
        <v>1772.5</v>
      </c>
    </row>
    <row r="20" spans="1:11" s="70" customFormat="1" ht="18" customHeight="1" x14ac:dyDescent="0.35">
      <c r="A20" s="114" t="s">
        <v>16</v>
      </c>
      <c r="B20" s="121" t="s">
        <v>229</v>
      </c>
      <c r="C20" s="74" t="s">
        <v>335</v>
      </c>
      <c r="D20" s="292" t="s">
        <v>547</v>
      </c>
      <c r="E20" s="460">
        <f>'Корпуса Luxe'!F20</f>
        <v>425.25</v>
      </c>
      <c r="G20" s="66" t="s">
        <v>29</v>
      </c>
      <c r="H20" s="113" t="s">
        <v>229</v>
      </c>
      <c r="I20" s="63" t="s">
        <v>323</v>
      </c>
      <c r="J20" s="295" t="s">
        <v>547</v>
      </c>
      <c r="K20" s="459">
        <f>'Корпуса Luxe'!F40</f>
        <v>384.75</v>
      </c>
    </row>
    <row r="21" spans="1:11" s="70" customFormat="1" ht="18" customHeight="1" x14ac:dyDescent="0.35">
      <c r="A21" s="114" t="s">
        <v>58</v>
      </c>
      <c r="B21" s="121" t="s">
        <v>228</v>
      </c>
      <c r="C21" s="74" t="s">
        <v>314</v>
      </c>
      <c r="D21" s="293" t="s">
        <v>547</v>
      </c>
      <c r="E21" s="460">
        <f>'Корпуса Luxe'!F21+'Фасади M. Gloss'!E9+'Фасади M. Gloss'!E9+'Фасади M. Gloss'!J14</f>
        <v>1781.7</v>
      </c>
      <c r="G21" s="66" t="s">
        <v>30</v>
      </c>
      <c r="H21" s="113" t="s">
        <v>229</v>
      </c>
      <c r="I21" s="63" t="s">
        <v>336</v>
      </c>
      <c r="J21" s="295" t="s">
        <v>547</v>
      </c>
      <c r="K21" s="459">
        <f>'Корпуса Luxe'!F41</f>
        <v>487.35</v>
      </c>
    </row>
    <row r="22" spans="1:11" s="70" customFormat="1" ht="18" customHeight="1" x14ac:dyDescent="0.35">
      <c r="A22" s="246" t="s">
        <v>59</v>
      </c>
      <c r="B22" s="248" t="s">
        <v>227</v>
      </c>
      <c r="C22" s="249" t="s">
        <v>314</v>
      </c>
      <c r="D22" s="294" t="s">
        <v>547</v>
      </c>
      <c r="E22" s="462">
        <f>'Корпуса Luxe'!F22+'Фасади M. Gloss'!J7+'Фасади M. Gloss'!J7</f>
        <v>1775.95</v>
      </c>
      <c r="G22" s="114" t="s">
        <v>245</v>
      </c>
      <c r="H22" s="121" t="s">
        <v>228</v>
      </c>
      <c r="I22" s="74" t="s">
        <v>327</v>
      </c>
      <c r="J22" s="296" t="s">
        <v>547</v>
      </c>
      <c r="K22" s="460">
        <f>'Корпуса Luxe'!F42+'Фасади M. Gloss'!E10+'Фасади M. Gloss'!E10+'Фасади M. Gloss'!J18</f>
        <v>2144.75</v>
      </c>
    </row>
    <row r="23" spans="1:11" s="70" customFormat="1" ht="18" customHeight="1" x14ac:dyDescent="0.35">
      <c r="A23" s="114" t="s">
        <v>76</v>
      </c>
      <c r="B23" s="121" t="s">
        <v>227</v>
      </c>
      <c r="C23" s="74" t="s">
        <v>316</v>
      </c>
      <c r="D23" s="301" t="s">
        <v>547</v>
      </c>
      <c r="E23" s="466">
        <f>'Корпуса Luxe'!F23+'Фасади M. Gloss'!J16+'Фасади M. Gloss'!J16</f>
        <v>1990.25</v>
      </c>
      <c r="G23" s="66" t="s">
        <v>391</v>
      </c>
      <c r="H23" s="113" t="s">
        <v>227</v>
      </c>
      <c r="I23" s="63" t="s">
        <v>327</v>
      </c>
      <c r="J23" s="297" t="s">
        <v>547</v>
      </c>
      <c r="K23" s="459">
        <f>'Корпуса Luxe'!F43+'Фасади M. Gloss'!J10+'Фасади M. Gloss'!J10</f>
        <v>2089</v>
      </c>
    </row>
    <row r="24" spans="1:11" s="70" customFormat="1" ht="18" customHeight="1" thickBot="1" x14ac:dyDescent="0.4">
      <c r="A24" s="72" t="s">
        <v>64</v>
      </c>
      <c r="B24" s="118" t="s">
        <v>6</v>
      </c>
      <c r="C24" s="302" t="s">
        <v>318</v>
      </c>
      <c r="D24" s="303" t="s">
        <v>547</v>
      </c>
      <c r="E24" s="467">
        <f>'Корпуса Luxe'!F24+'Фасади M. Gloss'!E21</f>
        <v>328.65</v>
      </c>
      <c r="G24" s="72" t="s">
        <v>392</v>
      </c>
      <c r="H24" s="118" t="s">
        <v>227</v>
      </c>
      <c r="I24" s="64" t="s">
        <v>329</v>
      </c>
      <c r="J24" s="286" t="s">
        <v>547</v>
      </c>
      <c r="K24" s="467">
        <f>'Корпуса Luxe'!F44+'Фасади M. Gloss'!J17+'Фасади M. Gloss'!J17</f>
        <v>2663.75</v>
      </c>
    </row>
    <row r="25" spans="1:11" s="70" customFormat="1" ht="18" customHeight="1" x14ac:dyDescent="0.35">
      <c r="A25" s="107"/>
      <c r="B25" s="115"/>
      <c r="C25" s="124"/>
      <c r="D25" s="293"/>
      <c r="E25" s="126"/>
      <c r="G25" s="107"/>
      <c r="H25" s="115"/>
      <c r="I25" s="124"/>
      <c r="J25" s="291"/>
      <c r="K25" s="92"/>
    </row>
    <row r="26" spans="1:11" s="70" customFormat="1" ht="12" customHeight="1" x14ac:dyDescent="0.35">
      <c r="A26" s="107"/>
      <c r="B26" s="115"/>
      <c r="C26" s="124"/>
      <c r="D26" s="291"/>
      <c r="E26" s="126"/>
      <c r="G26" s="107"/>
      <c r="H26" s="115"/>
      <c r="I26" s="124"/>
      <c r="J26" s="291"/>
      <c r="K26" s="92"/>
    </row>
    <row r="27" spans="1:11" s="70" customFormat="1" ht="20.399999999999999" customHeight="1" x14ac:dyDescent="0.35">
      <c r="A27" s="659" t="s">
        <v>607</v>
      </c>
      <c r="B27" s="659"/>
      <c r="C27" s="659"/>
      <c r="D27" s="659"/>
      <c r="E27" s="659"/>
      <c r="F27" s="659"/>
      <c r="G27" s="659"/>
      <c r="H27" s="659"/>
      <c r="I27" s="659"/>
      <c r="J27" s="659"/>
      <c r="K27" s="659"/>
    </row>
    <row r="28" spans="1:11" s="70" customFormat="1" ht="13.75" customHeight="1" x14ac:dyDescent="0.3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</row>
    <row r="29" spans="1:11" s="70" customFormat="1" ht="16.25" x14ac:dyDescent="0.3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</row>
    <row r="30" spans="1:11" ht="15.65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22.25" thickBot="1" x14ac:dyDescent="0.75">
      <c r="A31" s="45"/>
      <c r="B31" s="20"/>
      <c r="C31" s="21"/>
      <c r="D31" s="289"/>
      <c r="E31" s="245"/>
      <c r="G31" s="45"/>
      <c r="H31" s="20"/>
      <c r="I31" s="21"/>
      <c r="J31" s="289"/>
      <c r="K31" s="23"/>
    </row>
    <row r="32" spans="1:11" ht="35" thickBot="1" x14ac:dyDescent="0.9">
      <c r="A32" s="656" t="s">
        <v>609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8"/>
    </row>
    <row r="33" spans="1:11" ht="18" thickBot="1" x14ac:dyDescent="0.4">
      <c r="A33" s="108" t="s">
        <v>128</v>
      </c>
      <c r="B33" s="108"/>
      <c r="C33" s="109"/>
      <c r="D33" s="109"/>
      <c r="E33" s="109"/>
      <c r="F33" s="110"/>
      <c r="G33" s="108" t="s">
        <v>128</v>
      </c>
      <c r="H33" s="108"/>
      <c r="I33" s="109"/>
      <c r="J33" s="637" t="s">
        <v>1169</v>
      </c>
      <c r="K33" s="637"/>
    </row>
    <row r="34" spans="1:11" ht="19.25" customHeight="1" thickBot="1" x14ac:dyDescent="0.4">
      <c r="A34" s="86" t="s">
        <v>31</v>
      </c>
      <c r="B34" s="87"/>
      <c r="C34" s="111" t="s">
        <v>32</v>
      </c>
      <c r="D34" s="87"/>
      <c r="E34" s="88" t="s">
        <v>33</v>
      </c>
      <c r="F34" s="70"/>
      <c r="G34" s="86" t="s">
        <v>31</v>
      </c>
      <c r="H34" s="87"/>
      <c r="I34" s="111" t="s">
        <v>32</v>
      </c>
      <c r="J34" s="87"/>
      <c r="K34" s="88" t="s">
        <v>33</v>
      </c>
    </row>
    <row r="35" spans="1:11" ht="18" customHeight="1" x14ac:dyDescent="0.35">
      <c r="A35" s="65" t="s">
        <v>0</v>
      </c>
      <c r="B35" s="67" t="s">
        <v>137</v>
      </c>
      <c r="C35" s="112" t="s">
        <v>337</v>
      </c>
      <c r="D35" s="292" t="s">
        <v>547</v>
      </c>
      <c r="E35" s="458">
        <f>'Корпуса Luxe'!L5</f>
        <v>456.3</v>
      </c>
      <c r="F35" s="70"/>
      <c r="G35" s="183" t="s">
        <v>79</v>
      </c>
      <c r="H35" s="115" t="s">
        <v>137</v>
      </c>
      <c r="I35" s="298" t="s">
        <v>338</v>
      </c>
      <c r="J35" s="292" t="s">
        <v>547</v>
      </c>
      <c r="K35" s="479">
        <f>'Корпуса Luxe'!L22</f>
        <v>850.5</v>
      </c>
    </row>
    <row r="36" spans="1:11" ht="18" customHeight="1" x14ac:dyDescent="0.35">
      <c r="A36" s="66" t="s">
        <v>78</v>
      </c>
      <c r="B36" s="113" t="s">
        <v>80</v>
      </c>
      <c r="C36" s="112" t="s">
        <v>337</v>
      </c>
      <c r="D36" s="292" t="s">
        <v>547</v>
      </c>
      <c r="E36" s="458">
        <f>'Корпуса Luxe'!L5+Фурнітура!D17+'Фасади M. Gloss'!E6</f>
        <v>1731.8</v>
      </c>
      <c r="F36" s="70"/>
      <c r="G36" s="66" t="s">
        <v>58</v>
      </c>
      <c r="H36" s="116" t="s">
        <v>136</v>
      </c>
      <c r="I36" s="63" t="s">
        <v>268</v>
      </c>
      <c r="J36" s="292" t="s">
        <v>547</v>
      </c>
      <c r="K36" s="459">
        <f>'Корпуса Luxe'!L23+'Фасади M. Gloss'!J12+'Фасади M. Gloss'!J12</f>
        <v>3617.95</v>
      </c>
    </row>
    <row r="37" spans="1:11" ht="18" customHeight="1" x14ac:dyDescent="0.35">
      <c r="A37" s="66" t="s">
        <v>1</v>
      </c>
      <c r="B37" s="113" t="s">
        <v>81</v>
      </c>
      <c r="C37" s="63" t="s">
        <v>339</v>
      </c>
      <c r="D37" s="292" t="s">
        <v>547</v>
      </c>
      <c r="E37" s="458">
        <f>'Корпуса Luxe'!L6+'Фасади M. Gloss'!E14</f>
        <v>896.95</v>
      </c>
      <c r="F37" s="70"/>
      <c r="G37" s="66" t="s">
        <v>129</v>
      </c>
      <c r="H37" s="113" t="s">
        <v>221</v>
      </c>
      <c r="I37" s="63" t="s">
        <v>268</v>
      </c>
      <c r="J37" s="292" t="s">
        <v>547</v>
      </c>
      <c r="K37" s="462">
        <f>'Корпуса Luxe'!L24+'Фасади M. Gloss'!E14+'Фасади M. Gloss'!E14+'Фасади M. Gloss'!J23</f>
        <v>4149.5</v>
      </c>
    </row>
    <row r="38" spans="1:11" ht="18" customHeight="1" x14ac:dyDescent="0.35">
      <c r="A38" s="66" t="s">
        <v>2</v>
      </c>
      <c r="B38" s="113" t="s">
        <v>81</v>
      </c>
      <c r="C38" s="63" t="s">
        <v>340</v>
      </c>
      <c r="D38" s="292" t="s">
        <v>547</v>
      </c>
      <c r="E38" s="458">
        <f>'Корпуса Luxe'!L7+'Фасади M. Gloss'!E17</f>
        <v>1024.5</v>
      </c>
      <c r="F38" s="70"/>
      <c r="G38" s="65" t="s">
        <v>59</v>
      </c>
      <c r="H38" s="116" t="s">
        <v>136</v>
      </c>
      <c r="I38" s="112" t="s">
        <v>269</v>
      </c>
      <c r="J38" s="292" t="s">
        <v>547</v>
      </c>
      <c r="K38" s="458">
        <f>'Корпуса Luxe'!L25+'Фасади M. Gloss'!J12+'Фасади M. Gloss'!J13</f>
        <v>4008.1</v>
      </c>
    </row>
    <row r="39" spans="1:11" ht="18" customHeight="1" x14ac:dyDescent="0.35">
      <c r="A39" s="66" t="s">
        <v>3</v>
      </c>
      <c r="B39" s="113" t="s">
        <v>81</v>
      </c>
      <c r="C39" s="63" t="s">
        <v>341</v>
      </c>
      <c r="D39" s="292" t="s">
        <v>547</v>
      </c>
      <c r="E39" s="458">
        <f>'Корпуса Luxe'!L8+'Фасади M. Gloss'!E19</f>
        <v>1117</v>
      </c>
      <c r="F39" s="70"/>
      <c r="G39" s="65" t="s">
        <v>76</v>
      </c>
      <c r="H39" s="113" t="s">
        <v>221</v>
      </c>
      <c r="I39" s="112" t="s">
        <v>269</v>
      </c>
      <c r="J39" s="292" t="s">
        <v>547</v>
      </c>
      <c r="K39" s="477">
        <f>'Корпуса Luxe'!L26+'Фасади M. Gloss'!E15+'Фасади M. Gloss'!E15+'Фасади M. Gloss'!J23</f>
        <v>4981.1499999999996</v>
      </c>
    </row>
    <row r="40" spans="1:11" ht="18" customHeight="1" x14ac:dyDescent="0.35">
      <c r="A40" s="66" t="s">
        <v>4</v>
      </c>
      <c r="B40" s="113" t="s">
        <v>81</v>
      </c>
      <c r="C40" s="63" t="s">
        <v>342</v>
      </c>
      <c r="D40" s="292" t="s">
        <v>547</v>
      </c>
      <c r="E40" s="458">
        <f>'Корпуса Luxe'!L9+'Фасади M. Gloss'!E25</f>
        <v>1184.5999999999999</v>
      </c>
      <c r="F40" s="70"/>
      <c r="G40" s="66" t="s">
        <v>60</v>
      </c>
      <c r="H40" s="67" t="s">
        <v>77</v>
      </c>
      <c r="I40" s="63" t="s">
        <v>339</v>
      </c>
      <c r="J40" s="292" t="s">
        <v>547</v>
      </c>
      <c r="K40" s="458">
        <f>'Корпуса Luxe'!L27+'Фасади M. Gloss'!J19</f>
        <v>1297.7</v>
      </c>
    </row>
    <row r="41" spans="1:11" ht="18" customHeight="1" x14ac:dyDescent="0.35">
      <c r="A41" s="66" t="s">
        <v>5</v>
      </c>
      <c r="B41" s="113" t="s">
        <v>81</v>
      </c>
      <c r="C41" s="63" t="s">
        <v>343</v>
      </c>
      <c r="D41" s="292" t="s">
        <v>547</v>
      </c>
      <c r="E41" s="458">
        <f>'Корпуса Luxe'!L10+'Фасади M. Gloss'!E14+'Фасади M. Gloss'!E14</f>
        <v>1429.4</v>
      </c>
      <c r="F41" s="70"/>
      <c r="G41" s="66" t="s">
        <v>61</v>
      </c>
      <c r="H41" s="67" t="s">
        <v>77</v>
      </c>
      <c r="I41" s="63" t="s">
        <v>340</v>
      </c>
      <c r="J41" s="292" t="s">
        <v>547</v>
      </c>
      <c r="K41" s="458">
        <f>'Корпуса Luxe'!L28+'Фасади M. Gloss'!J21</f>
        <v>1450.4</v>
      </c>
    </row>
    <row r="42" spans="1:11" ht="18" customHeight="1" x14ac:dyDescent="0.35">
      <c r="A42" s="66" t="s">
        <v>7</v>
      </c>
      <c r="B42" s="113" t="s">
        <v>81</v>
      </c>
      <c r="C42" s="63" t="s">
        <v>344</v>
      </c>
      <c r="D42" s="292" t="s">
        <v>547</v>
      </c>
      <c r="E42" s="458">
        <f>'Корпуса Luxe'!L11+'Фасади M. Gloss'!E17+'Фасади M. Gloss'!E17</f>
        <v>1695.3</v>
      </c>
      <c r="F42" s="70"/>
      <c r="G42" s="66" t="s">
        <v>62</v>
      </c>
      <c r="H42" s="67" t="s">
        <v>77</v>
      </c>
      <c r="I42" s="63" t="s">
        <v>343</v>
      </c>
      <c r="J42" s="292" t="s">
        <v>547</v>
      </c>
      <c r="K42" s="458">
        <f>'Корпуса Luxe'!L29+'Фасади M. Gloss'!J19+'Фасади M. Gloss'!J19</f>
        <v>2349.6999999999998</v>
      </c>
    </row>
    <row r="43" spans="1:11" ht="18" customHeight="1" x14ac:dyDescent="0.35">
      <c r="A43" s="66" t="s">
        <v>8</v>
      </c>
      <c r="B43" s="113" t="s">
        <v>218</v>
      </c>
      <c r="C43" s="63" t="s">
        <v>339</v>
      </c>
      <c r="D43" s="292" t="s">
        <v>547</v>
      </c>
      <c r="E43" s="458">
        <f>'Корпуса Luxe'!L12+'Фасади M. Gloss'!J20</f>
        <v>2047.05</v>
      </c>
      <c r="F43" s="70"/>
      <c r="G43" s="66" t="s">
        <v>63</v>
      </c>
      <c r="H43" s="67" t="s">
        <v>77</v>
      </c>
      <c r="I43" s="63" t="s">
        <v>344</v>
      </c>
      <c r="J43" s="292" t="s">
        <v>547</v>
      </c>
      <c r="K43" s="458">
        <f>'Корпуса Luxe'!L30+'Фасади M. Gloss'!J21+'Фасади M. Gloss'!J21</f>
        <v>2680.75</v>
      </c>
    </row>
    <row r="44" spans="1:11" ht="18" customHeight="1" x14ac:dyDescent="0.35">
      <c r="A44" s="66" t="s">
        <v>9</v>
      </c>
      <c r="B44" s="113" t="s">
        <v>218</v>
      </c>
      <c r="C44" s="63" t="s">
        <v>340</v>
      </c>
      <c r="D44" s="292" t="s">
        <v>547</v>
      </c>
      <c r="E44" s="458">
        <f>'Корпуса Luxe'!L13+'Фасади M. Gloss'!J22</f>
        <v>2150</v>
      </c>
      <c r="F44" s="70"/>
      <c r="G44" s="66" t="s">
        <v>130</v>
      </c>
      <c r="H44" s="113" t="s">
        <v>218</v>
      </c>
      <c r="I44" s="63" t="s">
        <v>343</v>
      </c>
      <c r="J44" s="292" t="s">
        <v>547</v>
      </c>
      <c r="K44" s="462">
        <f>'Корпуса Luxe'!L31+'Фасади M. Gloss'!J6+'Фасади M. Gloss'!J24</f>
        <v>2876.95</v>
      </c>
    </row>
    <row r="45" spans="1:11" ht="18" customHeight="1" x14ac:dyDescent="0.35">
      <c r="A45" s="66" t="s">
        <v>10</v>
      </c>
      <c r="B45" s="113" t="s">
        <v>218</v>
      </c>
      <c r="C45" s="63" t="s">
        <v>343</v>
      </c>
      <c r="D45" s="292" t="s">
        <v>547</v>
      </c>
      <c r="E45" s="458">
        <f>'Корпуса Luxe'!L14+'Фасади M. Gloss'!J23</f>
        <v>2429.85</v>
      </c>
      <c r="F45" s="70"/>
      <c r="G45" s="66" t="s">
        <v>131</v>
      </c>
      <c r="H45" s="113" t="s">
        <v>218</v>
      </c>
      <c r="I45" s="63" t="s">
        <v>344</v>
      </c>
      <c r="J45" s="292" t="s">
        <v>547</v>
      </c>
      <c r="K45" s="462">
        <f>'Корпуса Luxe'!L32+'Фасади M. Gloss'!J15+'Фасади M. Gloss'!J26</f>
        <v>3164.3</v>
      </c>
    </row>
    <row r="46" spans="1:11" ht="18" customHeight="1" x14ac:dyDescent="0.35">
      <c r="A46" s="66" t="s">
        <v>11</v>
      </c>
      <c r="B46" s="113" t="s">
        <v>218</v>
      </c>
      <c r="C46" s="63" t="s">
        <v>344</v>
      </c>
      <c r="D46" s="292" t="s">
        <v>547</v>
      </c>
      <c r="E46" s="458">
        <f>'Корпуса Luxe'!L15+'Фасади M. Gloss'!J25</f>
        <v>2719.55</v>
      </c>
      <c r="F46" s="70"/>
      <c r="G46" s="65" t="s">
        <v>64</v>
      </c>
      <c r="H46" s="67" t="s">
        <v>77</v>
      </c>
      <c r="I46" s="112" t="s">
        <v>343</v>
      </c>
      <c r="J46" s="292" t="s">
        <v>547</v>
      </c>
      <c r="K46" s="458">
        <f>'Корпуса Luxe'!L33+'Фасади M. Gloss'!J6+'Фасади M. Gloss'!E13+'Фасади M. Gloss'!E13</f>
        <v>2022.2</v>
      </c>
    </row>
    <row r="47" spans="1:11" ht="18" customHeight="1" x14ac:dyDescent="0.35">
      <c r="A47" s="66" t="s">
        <v>12</v>
      </c>
      <c r="B47" s="113" t="s">
        <v>219</v>
      </c>
      <c r="C47" s="63" t="s">
        <v>343</v>
      </c>
      <c r="D47" s="292" t="s">
        <v>547</v>
      </c>
      <c r="E47" s="458">
        <f>'Корпуса Luxe'!L16+'Фасади M. Gloss'!E27</f>
        <v>1055.55</v>
      </c>
      <c r="F47" s="70"/>
      <c r="G47" s="66" t="s">
        <v>65</v>
      </c>
      <c r="H47" s="67" t="s">
        <v>77</v>
      </c>
      <c r="I47" s="63" t="s">
        <v>344</v>
      </c>
      <c r="J47" s="292" t="s">
        <v>547</v>
      </c>
      <c r="K47" s="458">
        <f>'Корпуса Luxe'!L34+'Фасади M. Gloss'!J15+'Фасади M. Gloss'!E16+'Фасади M. Gloss'!E16</f>
        <v>2240.65</v>
      </c>
    </row>
    <row r="48" spans="1:11" ht="18" customHeight="1" x14ac:dyDescent="0.35">
      <c r="A48" s="66" t="s">
        <v>13</v>
      </c>
      <c r="B48" s="113" t="s">
        <v>135</v>
      </c>
      <c r="C48" s="63" t="s">
        <v>343</v>
      </c>
      <c r="D48" s="292" t="s">
        <v>547</v>
      </c>
      <c r="E48" s="458">
        <f>'Корпуса Luxe'!L17+'Фасади M. Gloss'!E14+'Фасади M. Gloss'!E14</f>
        <v>1411.85</v>
      </c>
      <c r="F48" s="70"/>
      <c r="G48" s="66" t="s">
        <v>66</v>
      </c>
      <c r="H48" s="113" t="s">
        <v>219</v>
      </c>
      <c r="I48" s="63" t="s">
        <v>291</v>
      </c>
      <c r="J48" s="292" t="s">
        <v>547</v>
      </c>
      <c r="K48" s="458">
        <f>'Корпуса Luxe'!L35+'Фасади M. Gloss'!J8</f>
        <v>1798.55</v>
      </c>
    </row>
    <row r="49" spans="1:12" ht="18" customHeight="1" x14ac:dyDescent="0.35">
      <c r="A49" s="114" t="s">
        <v>14</v>
      </c>
      <c r="B49" s="113" t="s">
        <v>135</v>
      </c>
      <c r="C49" s="74" t="s">
        <v>344</v>
      </c>
      <c r="D49" s="292" t="s">
        <v>547</v>
      </c>
      <c r="E49" s="479">
        <f>'Корпуса Luxe'!L18+'Фасади M. Gloss'!E17+'Фасади M. Gloss'!E17</f>
        <v>1614.3</v>
      </c>
      <c r="F49" s="70"/>
      <c r="G49" s="66" t="s">
        <v>67</v>
      </c>
      <c r="H49" s="67" t="s">
        <v>222</v>
      </c>
      <c r="I49" s="63" t="s">
        <v>632</v>
      </c>
      <c r="J49" s="292" t="s">
        <v>547</v>
      </c>
      <c r="K49" s="458">
        <f>'Корпуса Luxe'!L36+'Фасади M. Gloss'!E19</f>
        <v>1694.8</v>
      </c>
    </row>
    <row r="50" spans="1:12" ht="18" customHeight="1" x14ac:dyDescent="0.35">
      <c r="A50" s="66" t="s">
        <v>15</v>
      </c>
      <c r="B50" s="113" t="s">
        <v>220</v>
      </c>
      <c r="C50" s="63" t="s">
        <v>347</v>
      </c>
      <c r="D50" s="292" t="s">
        <v>547</v>
      </c>
      <c r="E50" s="459">
        <f>'Корпуса Luxe'!L19+'Фасади M. Gloss'!E17+'Фасади M. Gloss'!J14</f>
        <v>1280.45</v>
      </c>
      <c r="F50" s="70"/>
      <c r="G50" s="114" t="s">
        <v>68</v>
      </c>
      <c r="H50" s="117" t="s">
        <v>223</v>
      </c>
      <c r="I50" s="74" t="s">
        <v>292</v>
      </c>
      <c r="J50" s="292" t="s">
        <v>547</v>
      </c>
      <c r="K50" s="479">
        <f>'Корпуса Luxe'!L37+'Фасади M. Gloss'!E17</f>
        <v>978.6</v>
      </c>
    </row>
    <row r="51" spans="1:12" ht="18" customHeight="1" x14ac:dyDescent="0.35">
      <c r="A51" s="65" t="s">
        <v>56</v>
      </c>
      <c r="B51" s="67" t="s">
        <v>134</v>
      </c>
      <c r="C51" s="63" t="s">
        <v>347</v>
      </c>
      <c r="D51" s="292" t="s">
        <v>547</v>
      </c>
      <c r="E51" s="458">
        <f>'Корпуса Luxe'!L20+'Фасади M. Gloss'!E17+'Фасади M. Gloss'!J14</f>
        <v>1457.3</v>
      </c>
      <c r="F51" s="70"/>
      <c r="G51" s="66" t="s">
        <v>132</v>
      </c>
      <c r="H51" s="113" t="s">
        <v>223</v>
      </c>
      <c r="I51" s="63" t="s">
        <v>338</v>
      </c>
      <c r="J51" s="292" t="s">
        <v>547</v>
      </c>
      <c r="K51" s="459">
        <f>'Корпуса Luxe'!L38+'Фасади M. Gloss'!E9</f>
        <v>1026.8</v>
      </c>
    </row>
    <row r="52" spans="1:12" ht="18" customHeight="1" thickBot="1" x14ac:dyDescent="0.4">
      <c r="A52" s="195" t="s">
        <v>57</v>
      </c>
      <c r="B52" s="196" t="s">
        <v>137</v>
      </c>
      <c r="C52" s="64" t="s">
        <v>133</v>
      </c>
      <c r="D52" s="286" t="s">
        <v>547</v>
      </c>
      <c r="E52" s="463">
        <f>'Корпуса Luxe'!L21</f>
        <v>557.54999999999995</v>
      </c>
      <c r="F52" s="70"/>
      <c r="G52" s="72" t="s">
        <v>85</v>
      </c>
      <c r="H52" s="118" t="s">
        <v>224</v>
      </c>
      <c r="I52" s="64" t="s">
        <v>294</v>
      </c>
      <c r="J52" s="286" t="s">
        <v>547</v>
      </c>
      <c r="K52" s="467">
        <f>'Корпуса Luxe'!L39</f>
        <v>500.85</v>
      </c>
    </row>
    <row r="53" spans="1:12" ht="18" customHeight="1" x14ac:dyDescent="0.35">
      <c r="A53" s="123"/>
      <c r="B53" s="70"/>
      <c r="C53" s="93"/>
      <c r="D53" s="70"/>
      <c r="E53" s="70"/>
      <c r="F53" s="70"/>
      <c r="G53" s="70"/>
      <c r="H53" s="70"/>
      <c r="I53" s="70"/>
      <c r="J53" s="70"/>
      <c r="K53" s="70"/>
    </row>
    <row r="54" spans="1:12" ht="18" customHeight="1" x14ac:dyDescent="0.35">
      <c r="A54" s="94" t="s">
        <v>349</v>
      </c>
      <c r="B54" s="94"/>
      <c r="C54" s="94"/>
      <c r="D54" s="94"/>
      <c r="E54" s="94"/>
      <c r="F54" s="92"/>
      <c r="G54" s="94"/>
      <c r="H54" s="94"/>
      <c r="I54" s="70"/>
      <c r="J54" s="70"/>
      <c r="K54" s="70"/>
    </row>
    <row r="55" spans="1:12" ht="18" customHeight="1" x14ac:dyDescent="0.35">
      <c r="A55" s="94"/>
      <c r="B55" s="94"/>
      <c r="C55" s="94"/>
      <c r="D55" s="94"/>
      <c r="E55" s="94"/>
      <c r="F55" s="92"/>
      <c r="G55" s="94"/>
      <c r="H55" s="94"/>
      <c r="I55" s="70"/>
      <c r="J55" s="70"/>
      <c r="K55" s="70"/>
    </row>
    <row r="56" spans="1:12" ht="18" customHeight="1" x14ac:dyDescent="0.35">
      <c r="A56" s="94"/>
      <c r="B56" s="94"/>
      <c r="C56" s="94"/>
      <c r="D56" s="94"/>
      <c r="E56" s="94"/>
      <c r="F56" s="92"/>
      <c r="G56" s="94"/>
      <c r="H56" s="94"/>
      <c r="I56" s="70"/>
      <c r="J56" s="70"/>
      <c r="K56" s="70"/>
    </row>
    <row r="57" spans="1:12" ht="18" customHeight="1" x14ac:dyDescent="0.35">
      <c r="A57" s="94" t="s">
        <v>608</v>
      </c>
      <c r="B57" s="94"/>
      <c r="C57" s="94"/>
      <c r="D57" s="94"/>
      <c r="E57" s="94"/>
      <c r="F57" s="92"/>
      <c r="G57" s="94"/>
      <c r="H57" s="94"/>
      <c r="I57" s="70"/>
      <c r="J57" s="70"/>
      <c r="K57" s="70"/>
    </row>
    <row r="58" spans="1:12" ht="18" customHeight="1" x14ac:dyDescent="0.35">
      <c r="A58" s="123"/>
      <c r="B58" s="70"/>
      <c r="C58" s="93"/>
      <c r="D58" s="70"/>
      <c r="E58" s="70"/>
      <c r="F58" s="70"/>
      <c r="G58" s="70"/>
      <c r="H58" s="70"/>
      <c r="I58" s="70"/>
      <c r="J58" s="70"/>
      <c r="K58" s="299">
        <v>1</v>
      </c>
      <c r="L58" s="178"/>
    </row>
    <row r="59" spans="1:12" ht="18" customHeight="1" x14ac:dyDescent="0.35">
      <c r="A59" s="123"/>
      <c r="B59" s="70"/>
      <c r="C59" s="93"/>
      <c r="D59" s="70"/>
      <c r="E59" s="70"/>
      <c r="F59" s="70"/>
      <c r="G59" s="70"/>
      <c r="H59" s="70"/>
      <c r="I59" s="70"/>
      <c r="J59" s="70"/>
      <c r="K59" s="70"/>
      <c r="L59" s="178"/>
    </row>
    <row r="60" spans="1:12" ht="14.5" x14ac:dyDescent="0.35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178"/>
    </row>
    <row r="61" spans="1:12" ht="14.5" x14ac:dyDescent="0.3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</row>
    <row r="62" spans="1:12" x14ac:dyDescent="0.35">
      <c r="A62" s="177"/>
      <c r="B62" s="178"/>
      <c r="C62" s="290"/>
      <c r="D62" s="178"/>
      <c r="E62" s="178"/>
      <c r="F62" s="178"/>
      <c r="G62" s="178"/>
      <c r="H62" s="178"/>
      <c r="I62" s="178"/>
      <c r="J62" s="178"/>
      <c r="K62" s="178"/>
    </row>
    <row r="66" spans="1:3" ht="14.5" x14ac:dyDescent="0.35">
      <c r="A66"/>
      <c r="C66"/>
    </row>
  </sheetData>
  <sheetProtection password="CF7A" sheet="1" objects="1" scenarios="1"/>
  <mergeCells count="5">
    <mergeCell ref="A2:K2"/>
    <mergeCell ref="J3:K3"/>
    <mergeCell ref="A32:K32"/>
    <mergeCell ref="J33:K33"/>
    <mergeCell ref="A27:K27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6"/>
  <sheetViews>
    <sheetView topLeftCell="A25" zoomScaleNormal="100" workbookViewId="0">
      <selection activeCell="E29" sqref="E29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3.08984375" customWidth="1"/>
    <col min="6" max="6" width="12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453125" customWidth="1"/>
    <col min="12" max="12" width="12.6328125" customWidth="1"/>
  </cols>
  <sheetData>
    <row r="1" spans="1:12" ht="34.25" customHeight="1" thickBot="1" x14ac:dyDescent="0.4">
      <c r="A1" s="60">
        <v>1</v>
      </c>
      <c r="B1" s="647" t="s">
        <v>612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16.75" customHeight="1" thickBot="1" x14ac:dyDescent="0.5">
      <c r="A2" s="8"/>
      <c r="B2" s="284" t="s">
        <v>127</v>
      </c>
      <c r="C2" s="108"/>
      <c r="D2" s="109"/>
      <c r="E2" s="109"/>
      <c r="F2" s="109"/>
      <c r="G2" s="110"/>
      <c r="H2" s="284" t="s">
        <v>127</v>
      </c>
      <c r="I2" s="108"/>
      <c r="J2" s="109"/>
      <c r="K2" s="637" t="s">
        <v>1169</v>
      </c>
      <c r="L2" s="637"/>
    </row>
    <row r="3" spans="1:12" ht="19.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83" t="s">
        <v>571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83" t="s">
        <v>571</v>
      </c>
      <c r="L4" s="477">
        <f>'Корпуса Luxe'!F23+'Фасади Верона'!J33+'Фасади Верона'!J33</f>
        <v>2048.25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83" t="s">
        <v>571</v>
      </c>
      <c r="F5" s="459">
        <f>'Корпуса Luxe'!F6+'Фасади Верона'!E14</f>
        <v>831.65</v>
      </c>
      <c r="G5" s="70"/>
      <c r="H5" s="65" t="s">
        <v>64</v>
      </c>
      <c r="I5" s="67" t="s">
        <v>6</v>
      </c>
      <c r="J5" s="112" t="s">
        <v>318</v>
      </c>
      <c r="K5" s="83" t="s">
        <v>571</v>
      </c>
      <c r="L5" s="458">
        <f>'Корпуса Luxe'!F24+'Фасади Верона'!E21</f>
        <v>277.64999999999998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83" t="s">
        <v>571</v>
      </c>
      <c r="F6" s="459">
        <f>'Корпуса Luxe'!F6+'Фасади Верона'!E31</f>
        <v>890.65</v>
      </c>
      <c r="G6" s="70"/>
      <c r="H6" s="66" t="s">
        <v>82</v>
      </c>
      <c r="I6" s="113" t="s">
        <v>6</v>
      </c>
      <c r="J6" s="63" t="s">
        <v>319</v>
      </c>
      <c r="K6" s="83" t="s">
        <v>571</v>
      </c>
      <c r="L6" s="459">
        <f>'Корпуса Luxe'!F25+'Фасади Верона'!E22</f>
        <v>327.5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83" t="s">
        <v>571</v>
      </c>
      <c r="F7" s="459">
        <f>'Корпуса Luxe'!F7+'Фасади Верона'!E17</f>
        <v>956.2</v>
      </c>
      <c r="G7" s="70"/>
      <c r="H7" s="66" t="s">
        <v>17</v>
      </c>
      <c r="I7" s="113" t="s">
        <v>229</v>
      </c>
      <c r="J7" s="63" t="s">
        <v>321</v>
      </c>
      <c r="K7" s="83" t="s">
        <v>571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83" t="s">
        <v>571</v>
      </c>
      <c r="F8" s="459">
        <f>'Корпуса Luxe'!F7+'Фасади Верона'!E33</f>
        <v>1030.2</v>
      </c>
      <c r="G8" s="70"/>
      <c r="H8" s="66" t="s">
        <v>18</v>
      </c>
      <c r="I8" s="113" t="s">
        <v>6</v>
      </c>
      <c r="J8" s="63" t="s">
        <v>323</v>
      </c>
      <c r="K8" s="83" t="s">
        <v>571</v>
      </c>
      <c r="L8" s="459">
        <f>'Корпуса Luxe'!F27+'Фасади Верона'!E15</f>
        <v>965.15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83" t="s">
        <v>571</v>
      </c>
      <c r="F9" s="459">
        <f>'Корпуса Luxe'!F8+'Фасади Верона'!E19</f>
        <v>1029.95</v>
      </c>
      <c r="G9" s="70"/>
      <c r="H9" s="66" t="s">
        <v>18</v>
      </c>
      <c r="I9" s="113" t="s">
        <v>225</v>
      </c>
      <c r="J9" s="63" t="s">
        <v>323</v>
      </c>
      <c r="K9" s="83" t="s">
        <v>571</v>
      </c>
      <c r="L9" s="459">
        <f>'Корпуса Luxe'!F27+'Фасади Верона'!E32</f>
        <v>1038.1500000000001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83" t="s">
        <v>571</v>
      </c>
      <c r="F10" s="459">
        <f>'Корпуса Luxe'!F9+'Фасади Верона'!E25</f>
        <v>1087.5</v>
      </c>
      <c r="G10" s="70"/>
      <c r="H10" s="66" t="s">
        <v>19</v>
      </c>
      <c r="I10" s="113" t="s">
        <v>6</v>
      </c>
      <c r="J10" s="63" t="s">
        <v>324</v>
      </c>
      <c r="K10" s="83" t="s">
        <v>571</v>
      </c>
      <c r="L10" s="459">
        <f>'Корпуса Luxe'!F28+'Фасади Верона'!E18</f>
        <v>1114.4000000000001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83" t="s">
        <v>571</v>
      </c>
      <c r="F11" s="459">
        <f>'Корпуса Luxe'!F10+'Фасади Верона'!E14+'Фасади Верона'!E14</f>
        <v>1348.75</v>
      </c>
      <c r="G11" s="70"/>
      <c r="H11" s="66" t="s">
        <v>19</v>
      </c>
      <c r="I11" s="113" t="s">
        <v>225</v>
      </c>
      <c r="J11" s="63" t="s">
        <v>324</v>
      </c>
      <c r="K11" s="83" t="s">
        <v>571</v>
      </c>
      <c r="L11" s="459">
        <f>'Корпуса Luxe'!F28+'Фасади Верона'!J31</f>
        <v>1206.4000000000001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83" t="s">
        <v>571</v>
      </c>
      <c r="F12" s="459">
        <f>'Корпуса Luxe'!F10+'Фасади Верона'!E31+'Фасади Верона'!E31</f>
        <v>1466.75</v>
      </c>
      <c r="G12" s="70"/>
      <c r="H12" s="66" t="s">
        <v>20</v>
      </c>
      <c r="I12" s="113" t="s">
        <v>6</v>
      </c>
      <c r="J12" s="63" t="s">
        <v>325</v>
      </c>
      <c r="K12" s="83" t="s">
        <v>571</v>
      </c>
      <c r="L12" s="459">
        <f>'Корпуса Luxe'!F29+'Фасади Верона'!E20</f>
        <v>1206.25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83" t="s">
        <v>571</v>
      </c>
      <c r="F13" s="459">
        <f>'Корпуса Luxe'!F11+'Фасади Верона'!E14+'Фасади Верона'!E14+Фурнітура!D15</f>
        <v>1880.65</v>
      </c>
      <c r="G13" s="70"/>
      <c r="H13" s="66" t="s">
        <v>21</v>
      </c>
      <c r="I13" s="113" t="s">
        <v>6</v>
      </c>
      <c r="J13" s="63" t="s">
        <v>326</v>
      </c>
      <c r="K13" s="83" t="s">
        <v>571</v>
      </c>
      <c r="L13" s="459">
        <f>'Корпуса Luxe'!F30+'Фасади Верона'!E26</f>
        <v>1278.5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83" t="s">
        <v>571</v>
      </c>
      <c r="F14" s="459">
        <f>'Корпуса Luxe'!F11+'Фасади Верона'!E31+'Фасади Верона'!E31+Фурнітура!D15</f>
        <v>1998.65</v>
      </c>
      <c r="G14" s="70"/>
      <c r="H14" s="66" t="s">
        <v>22</v>
      </c>
      <c r="I14" s="113" t="s">
        <v>6</v>
      </c>
      <c r="J14" s="63" t="s">
        <v>327</v>
      </c>
      <c r="K14" s="83" t="s">
        <v>571</v>
      </c>
      <c r="L14" s="459">
        <f>'Корпуса Luxe'!F31+'Фасади Верона'!E15+'Фасади Верона'!E15</f>
        <v>1557.7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83" t="s">
        <v>571</v>
      </c>
      <c r="F15" s="459">
        <f>'Корпуса Luxe'!F12+'Фасади Верона'!E17+'Фасади Верона'!E17</f>
        <v>1565.45</v>
      </c>
      <c r="G15" s="70"/>
      <c r="H15" s="66" t="s">
        <v>22</v>
      </c>
      <c r="I15" s="113" t="s">
        <v>225</v>
      </c>
      <c r="J15" s="63" t="s">
        <v>327</v>
      </c>
      <c r="K15" s="83" t="s">
        <v>571</v>
      </c>
      <c r="L15" s="459">
        <f>'Корпуса Luxe'!F31+'Фасади Верона'!E32+'Фасади Верона'!E32</f>
        <v>1703.7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83" t="s">
        <v>571</v>
      </c>
      <c r="F16" s="459">
        <f>'Корпуса Luxe'!F12+'Фасади Верона'!E33+'Фасади Верона'!E33</f>
        <v>1713.45</v>
      </c>
      <c r="G16" s="70"/>
      <c r="H16" s="66" t="s">
        <v>23</v>
      </c>
      <c r="I16" s="113" t="s">
        <v>226</v>
      </c>
      <c r="J16" s="63" t="s">
        <v>327</v>
      </c>
      <c r="K16" s="83" t="s">
        <v>571</v>
      </c>
      <c r="L16" s="459">
        <f>'Корпуса Luxe'!F32+'Фасади Верона'!E15+'Фасади Верона'!E15+Фурнітура!D15</f>
        <v>2089.6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83" t="s">
        <v>571</v>
      </c>
      <c r="F17" s="459">
        <f>'Корпуса Luxe'!F13+'Фасади Верона'!E17+'Фасади Верона'!E17+Фурнітура!D16</f>
        <v>2167.5500000000002</v>
      </c>
      <c r="G17" s="70"/>
      <c r="H17" s="66" t="s">
        <v>23</v>
      </c>
      <c r="I17" s="113" t="s">
        <v>225</v>
      </c>
      <c r="J17" s="63" t="s">
        <v>327</v>
      </c>
      <c r="K17" s="83" t="s">
        <v>571</v>
      </c>
      <c r="L17" s="459">
        <f>'Корпуса Luxe'!F32+'Фасади Верона'!E32+'Фасади Верона'!E32+Фурнітура!D15</f>
        <v>2235.6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83" t="s">
        <v>571</v>
      </c>
      <c r="F18" s="459">
        <f>'Корпуса Luxe'!F13+'Фасади Верона'!E33+'Фасади Верона'!E33+Фурнітура!D16</f>
        <v>2315.5500000000002</v>
      </c>
      <c r="G18" s="70"/>
      <c r="H18" s="66" t="s">
        <v>24</v>
      </c>
      <c r="I18" s="113" t="s">
        <v>6</v>
      </c>
      <c r="J18" s="63" t="s">
        <v>329</v>
      </c>
      <c r="K18" s="83" t="s">
        <v>571</v>
      </c>
      <c r="L18" s="459">
        <f>'Корпуса Luxe'!F33+'Фасади Верона'!E18+'Фасади Верона'!E18</f>
        <v>1831.9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83" t="s">
        <v>571</v>
      </c>
      <c r="F19" s="459">
        <f>'Корпуса Luxe'!F14+'Фасади Верона'!J7</f>
        <v>897.8</v>
      </c>
      <c r="G19" s="70"/>
      <c r="H19" s="66" t="s">
        <v>24</v>
      </c>
      <c r="I19" s="113" t="s">
        <v>225</v>
      </c>
      <c r="J19" s="63" t="s">
        <v>329</v>
      </c>
      <c r="K19" s="83" t="s">
        <v>571</v>
      </c>
      <c r="L19" s="459">
        <f>'Корпуса Luxe'!F33+'Фасади Верона'!J31+'Фасади Верона'!J31</f>
        <v>2015.9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83" t="s">
        <v>571</v>
      </c>
      <c r="F20" s="459">
        <f>'Корпуса Luxe'!F14+'Фасади Верона'!J32</f>
        <v>956.8</v>
      </c>
      <c r="G20" s="70"/>
      <c r="H20" s="66" t="s">
        <v>25</v>
      </c>
      <c r="I20" s="113" t="s">
        <v>226</v>
      </c>
      <c r="J20" s="63" t="s">
        <v>329</v>
      </c>
      <c r="K20" s="83" t="s">
        <v>571</v>
      </c>
      <c r="L20" s="459">
        <f>'Корпуса Luxe'!F34+'Фасади Верона'!E18+'Фасади Верона'!E18+Фурнітура!D16</f>
        <v>2434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83" t="s">
        <v>571</v>
      </c>
      <c r="F21" s="459">
        <f>'Корпуса Luxe'!F15+'Фасади Верона'!J16</f>
        <v>1033.1500000000001</v>
      </c>
      <c r="G21" s="70"/>
      <c r="H21" s="66" t="s">
        <v>25</v>
      </c>
      <c r="I21" s="113" t="s">
        <v>225</v>
      </c>
      <c r="J21" s="63" t="s">
        <v>329</v>
      </c>
      <c r="K21" s="83" t="s">
        <v>571</v>
      </c>
      <c r="L21" s="459">
        <f>'Корпуса Luxe'!F34+'Фасади Верона'!J31+'Фасади Верона'!J31+Фурнітура!D16</f>
        <v>2618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83" t="s">
        <v>571</v>
      </c>
      <c r="F22" s="459">
        <f>'Корпуса Luxe'!F15+'Фасади Верона'!J33</f>
        <v>1107.1500000000001</v>
      </c>
      <c r="G22" s="70"/>
      <c r="H22" s="66" t="s">
        <v>389</v>
      </c>
      <c r="I22" s="113" t="s">
        <v>227</v>
      </c>
      <c r="J22" s="63" t="s">
        <v>591</v>
      </c>
      <c r="K22" s="83" t="s">
        <v>571</v>
      </c>
      <c r="L22" s="459">
        <f>'Корпуса Luxe'!F35+'Фасади Верона'!J10</f>
        <v>1194.2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83" t="s">
        <v>571</v>
      </c>
      <c r="F23" s="459">
        <f>'Корпуса Luxe'!F16+'Фасади Верона'!E23</f>
        <v>956.7</v>
      </c>
      <c r="G23" s="70"/>
      <c r="H23" s="66" t="s">
        <v>390</v>
      </c>
      <c r="I23" s="113" t="s">
        <v>227</v>
      </c>
      <c r="J23" s="63" t="s">
        <v>592</v>
      </c>
      <c r="K23" s="83" t="s">
        <v>571</v>
      </c>
      <c r="L23" s="459">
        <f>'Корпуса Luxe'!F36+'Фасади Верона'!J17</f>
        <v>1476.35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83" t="s">
        <v>571</v>
      </c>
      <c r="F24" s="459">
        <f>'Корпуса Luxe'!F17+'Фасади Верона'!J9</f>
        <v>1078.6500000000001</v>
      </c>
      <c r="G24" s="70"/>
      <c r="H24" s="66" t="s">
        <v>26</v>
      </c>
      <c r="I24" s="113" t="s">
        <v>6</v>
      </c>
      <c r="J24" s="63" t="s">
        <v>629</v>
      </c>
      <c r="K24" s="83" t="s">
        <v>571</v>
      </c>
      <c r="L24" s="459">
        <f>'Корпуса Luxe'!F37+'Фасади Верона'!E24</f>
        <v>942.4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83" t="s">
        <v>571</v>
      </c>
      <c r="F25" s="459">
        <f>'Корпуса Luxe'!F18+'Фасади Верона'!E17</f>
        <v>1396.3</v>
      </c>
      <c r="G25" s="70"/>
      <c r="H25" s="66" t="s">
        <v>27</v>
      </c>
      <c r="I25" s="113" t="s">
        <v>6</v>
      </c>
      <c r="J25" s="63" t="s">
        <v>630</v>
      </c>
      <c r="K25" s="83" t="s">
        <v>571</v>
      </c>
      <c r="L25" s="459">
        <f>'Корпуса Luxe'!F38+'Фасади Верона'!E13+'Фасади Верона'!E13</f>
        <v>1207.55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83" t="s">
        <v>571</v>
      </c>
      <c r="F26" s="459">
        <f>'Корпуса Luxe'!F18+'Фасади Верона'!E33</f>
        <v>1470.3</v>
      </c>
      <c r="G26" s="70"/>
      <c r="H26" s="66" t="s">
        <v>28</v>
      </c>
      <c r="I26" s="113" t="s">
        <v>228</v>
      </c>
      <c r="J26" s="63" t="s">
        <v>334</v>
      </c>
      <c r="K26" s="83" t="s">
        <v>571</v>
      </c>
      <c r="L26" s="459">
        <f>'Корпуса Luxe'!F39+'Фасади Верона'!E18</f>
        <v>1716.5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83" t="s">
        <v>571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83" t="s">
        <v>571</v>
      </c>
      <c r="L27" s="459">
        <f>'Корпуса Luxe'!F39+'Фасади Верона'!J31</f>
        <v>1808.5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83" t="s">
        <v>571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83" t="s">
        <v>571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83" t="s">
        <v>571</v>
      </c>
      <c r="F29" s="460">
        <f>'Корпуса Luxe'!F21+'Фасади Верона'!E9+'Фасади Верона'!E9+'Фасади Верона'!J14</f>
        <v>1769.7</v>
      </c>
      <c r="G29" s="70"/>
      <c r="H29" s="114" t="s">
        <v>30</v>
      </c>
      <c r="I29" s="121" t="s">
        <v>229</v>
      </c>
      <c r="J29" s="74" t="s">
        <v>336</v>
      </c>
      <c r="K29" s="83" t="s">
        <v>571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83" t="s">
        <v>571</v>
      </c>
      <c r="F30" s="466">
        <f>'Корпуса Luxe'!F22+'Фасади Верона'!J7+'Фасади Верона'!J7</f>
        <v>1715.95</v>
      </c>
      <c r="G30" s="70"/>
      <c r="H30" s="114" t="s">
        <v>245</v>
      </c>
      <c r="I30" s="121" t="s">
        <v>228</v>
      </c>
      <c r="J30" s="74" t="s">
        <v>334</v>
      </c>
      <c r="K30" s="83" t="s">
        <v>571</v>
      </c>
      <c r="L30" s="460">
        <f>'Корпуса Luxe'!F42+'Фасади Верона'!E10+'Фасади Верона'!E10+'Фасади Верона'!J18</f>
        <v>2096.75</v>
      </c>
    </row>
    <row r="31" spans="2:12" ht="17.399999999999999" customHeight="1" x14ac:dyDescent="0.35">
      <c r="B31" s="256" t="s">
        <v>59</v>
      </c>
      <c r="C31" s="257" t="s">
        <v>225</v>
      </c>
      <c r="D31" s="282" t="s">
        <v>314</v>
      </c>
      <c r="E31" s="83" t="s">
        <v>571</v>
      </c>
      <c r="F31" s="478">
        <f>'Корпуса Luxe'!F22+'Фасади Верона'!J32+'Фасади Верона'!J32</f>
        <v>1833.95</v>
      </c>
      <c r="G31" s="70"/>
      <c r="H31" s="66" t="s">
        <v>391</v>
      </c>
      <c r="I31" s="113" t="s">
        <v>227</v>
      </c>
      <c r="J31" s="63" t="s">
        <v>327</v>
      </c>
      <c r="K31" s="83" t="s">
        <v>571</v>
      </c>
      <c r="L31" s="459">
        <f>'Корпуса Luxe'!F43+'Фасади Верона'!J10+'Фасади Верона'!J10</f>
        <v>2059</v>
      </c>
    </row>
    <row r="32" spans="2:12" ht="16.75" customHeight="1" thickBot="1" x14ac:dyDescent="0.4">
      <c r="B32" s="72" t="s">
        <v>76</v>
      </c>
      <c r="C32" s="118" t="s">
        <v>227</v>
      </c>
      <c r="D32" s="64" t="s">
        <v>316</v>
      </c>
      <c r="E32" s="85" t="s">
        <v>571</v>
      </c>
      <c r="F32" s="464">
        <f>'Корпуса Luxe'!F23+'Фасади Верона'!J16+'Фасади Верона'!J16</f>
        <v>1900.25</v>
      </c>
      <c r="G32" s="70"/>
      <c r="H32" s="72" t="s">
        <v>392</v>
      </c>
      <c r="I32" s="118" t="s">
        <v>227</v>
      </c>
      <c r="J32" s="64" t="s">
        <v>329</v>
      </c>
      <c r="K32" s="85" t="s">
        <v>571</v>
      </c>
      <c r="L32" s="467">
        <f>'Корпуса Luxe'!F44+'Фасади Верона'!J17+'Фасади Верона'!J17</f>
        <v>2551.75</v>
      </c>
    </row>
    <row r="33" spans="2:12" ht="18.649999999999999" customHeight="1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41.4" customHeight="1" thickBot="1" x14ac:dyDescent="0.4">
      <c r="B34" s="647" t="s">
        <v>613</v>
      </c>
      <c r="C34" s="648"/>
      <c r="D34" s="648"/>
      <c r="E34" s="648"/>
      <c r="F34" s="648"/>
      <c r="G34" s="648"/>
      <c r="H34" s="648"/>
      <c r="I34" s="648"/>
      <c r="J34" s="648"/>
      <c r="K34" s="648"/>
      <c r="L34" s="649"/>
    </row>
    <row r="35" spans="2:12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8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165" t="s">
        <v>571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165" t="s">
        <v>571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84" t="s">
        <v>571</v>
      </c>
      <c r="F38" s="459">
        <f>'Корпуса Luxe'!L5+Фурнітура!D17+'Фасади Верона'!E6</f>
        <v>1709.8</v>
      </c>
      <c r="G38" s="70"/>
      <c r="H38" s="66" t="s">
        <v>58</v>
      </c>
      <c r="I38" s="113" t="s">
        <v>136</v>
      </c>
      <c r="J38" s="63" t="s">
        <v>268</v>
      </c>
      <c r="K38" s="84" t="s">
        <v>571</v>
      </c>
      <c r="L38" s="459">
        <f>'Корпуса Luxe'!L23+'Фасади Верона'!J12+'Фасади Верона'!J12</f>
        <v>3595.95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84" t="s">
        <v>571</v>
      </c>
      <c r="F39" s="459">
        <f>'Корпуса Luxe'!L6+'Фасади Верона'!E14</f>
        <v>882.95</v>
      </c>
      <c r="G39" s="70"/>
      <c r="H39" s="66" t="s">
        <v>129</v>
      </c>
      <c r="I39" s="113" t="s">
        <v>221</v>
      </c>
      <c r="J39" s="63" t="s">
        <v>268</v>
      </c>
      <c r="K39" s="84" t="s">
        <v>571</v>
      </c>
      <c r="L39" s="462">
        <f>'Корпуса Luxe'!L24+'Фасади Верона'!E14+'Фасади Верона'!E14+'Фасади Верона'!J23</f>
        <v>4129.5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84" t="s">
        <v>571</v>
      </c>
      <c r="F40" s="459">
        <f>'Корпуса Luxe'!L7+'Фасади Верона'!E17</f>
        <v>1007.5</v>
      </c>
      <c r="G40" s="70"/>
      <c r="H40" s="65" t="s">
        <v>59</v>
      </c>
      <c r="I40" s="116" t="s">
        <v>136</v>
      </c>
      <c r="J40" s="112" t="s">
        <v>269</v>
      </c>
      <c r="K40" s="84" t="s">
        <v>571</v>
      </c>
      <c r="L40" s="458">
        <f>'Корпуса Luxe'!L25+'Фасади Верона'!J12+'Фасади Верона'!J13</f>
        <v>3984.1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84" t="s">
        <v>571</v>
      </c>
      <c r="F41" s="459">
        <f>'Корпуса Luxe'!L8+'Фасади Верона'!E19</f>
        <v>1088</v>
      </c>
      <c r="G41" s="70"/>
      <c r="H41" s="65" t="s">
        <v>76</v>
      </c>
      <c r="I41" s="113" t="s">
        <v>221</v>
      </c>
      <c r="J41" s="112" t="s">
        <v>269</v>
      </c>
      <c r="K41" s="84" t="s">
        <v>571</v>
      </c>
      <c r="L41" s="477">
        <f>'Корпуса Luxe'!L26+'Фасади Верона'!E15+'Фасади Верона'!E15+'Фасади Верона'!J23</f>
        <v>4881.1499999999996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84" t="s">
        <v>571</v>
      </c>
      <c r="F42" s="459">
        <f>'Корпуса Luxe'!L9+'Фасади Верона'!E25</f>
        <v>1149.5999999999999</v>
      </c>
      <c r="G42" s="70"/>
      <c r="H42" s="66" t="s">
        <v>60</v>
      </c>
      <c r="I42" s="67" t="s">
        <v>77</v>
      </c>
      <c r="J42" s="63" t="s">
        <v>339</v>
      </c>
      <c r="K42" s="84" t="s">
        <v>571</v>
      </c>
      <c r="L42" s="458">
        <f>'Корпуса Luxe'!L27+'Фасади Верона'!J19</f>
        <v>1296.7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84" t="s">
        <v>571</v>
      </c>
      <c r="F43" s="459">
        <f>'Корпуса Luxe'!L10+'Фасади Верона'!E14+'Фасади Верона'!E14</f>
        <v>1401.4</v>
      </c>
      <c r="G43" s="70"/>
      <c r="H43" s="66" t="s">
        <v>61</v>
      </c>
      <c r="I43" s="67" t="s">
        <v>77</v>
      </c>
      <c r="J43" s="63" t="s">
        <v>340</v>
      </c>
      <c r="K43" s="84" t="s">
        <v>571</v>
      </c>
      <c r="L43" s="458">
        <f>'Корпуса Luxe'!L28+'Фасади Верона'!J21</f>
        <v>1431.4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84" t="s">
        <v>571</v>
      </c>
      <c r="F44" s="459">
        <f>'Корпуса Luxe'!L11+'Фасади Верона'!E17+'Фасади Верона'!E17</f>
        <v>1661.3</v>
      </c>
      <c r="G44" s="70"/>
      <c r="H44" s="66" t="s">
        <v>62</v>
      </c>
      <c r="I44" s="67" t="s">
        <v>77</v>
      </c>
      <c r="J44" s="63" t="s">
        <v>343</v>
      </c>
      <c r="K44" s="84" t="s">
        <v>571</v>
      </c>
      <c r="L44" s="458">
        <f>'Корпуса Luxe'!L29+'Фасади Верона'!J19+'Фасади Верона'!J19</f>
        <v>2347.6999999999998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84" t="s">
        <v>571</v>
      </c>
      <c r="F45" s="459">
        <f>'Корпуса Luxe'!L12+'Фасади Верона'!J20</f>
        <v>2027.05</v>
      </c>
      <c r="G45" s="70"/>
      <c r="H45" s="66" t="s">
        <v>63</v>
      </c>
      <c r="I45" s="67" t="s">
        <v>77</v>
      </c>
      <c r="J45" s="63" t="s">
        <v>344</v>
      </c>
      <c r="K45" s="84" t="s">
        <v>571</v>
      </c>
      <c r="L45" s="458">
        <f>'Корпуса Luxe'!L30+'Фасади Верона'!J21+'Фасади Верона'!J21</f>
        <v>2642.75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84" t="s">
        <v>571</v>
      </c>
      <c r="F46" s="459">
        <f>'Корпуса Luxe'!L13+'Фасади Верона'!J22</f>
        <v>2130</v>
      </c>
      <c r="G46" s="70"/>
      <c r="H46" s="66" t="s">
        <v>130</v>
      </c>
      <c r="I46" s="113" t="s">
        <v>218</v>
      </c>
      <c r="J46" s="63" t="s">
        <v>343</v>
      </c>
      <c r="K46" s="84" t="s">
        <v>571</v>
      </c>
      <c r="L46" s="462">
        <f>'Корпуса Luxe'!L31+'Фасади Верона'!J6+'Фасади Верона'!J24</f>
        <v>2851.95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84" t="s">
        <v>571</v>
      </c>
      <c r="F47" s="459">
        <f>'Корпуса Luxe'!L14+'Фасади Верона'!J23</f>
        <v>2437.85</v>
      </c>
      <c r="G47" s="70"/>
      <c r="H47" s="66" t="s">
        <v>131</v>
      </c>
      <c r="I47" s="113" t="s">
        <v>218</v>
      </c>
      <c r="J47" s="63" t="s">
        <v>344</v>
      </c>
      <c r="K47" s="84" t="s">
        <v>571</v>
      </c>
      <c r="L47" s="462">
        <f>'Корпуса Luxe'!L32+'Фасади Верона'!J15+'Фасади Верона'!J26</f>
        <v>3201.3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84" t="s">
        <v>571</v>
      </c>
      <c r="F48" s="459">
        <f>'Корпуса Luxe'!L15+'Фасади Верона'!J25</f>
        <v>2788.55</v>
      </c>
      <c r="G48" s="70"/>
      <c r="H48" s="65" t="s">
        <v>64</v>
      </c>
      <c r="I48" s="67" t="s">
        <v>77</v>
      </c>
      <c r="J48" s="112" t="s">
        <v>343</v>
      </c>
      <c r="K48" s="84" t="s">
        <v>571</v>
      </c>
      <c r="L48" s="458">
        <f>'Корпуса Luxe'!L33+'Фасади Верона'!J6+'Фасади Верона'!E13+'Фасади Верона'!E13</f>
        <v>1894.2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84" t="s">
        <v>571</v>
      </c>
      <c r="F49" s="459">
        <f>'Корпуса Luxe'!L16+'Фасади Верона'!E27</f>
        <v>1036.55</v>
      </c>
      <c r="G49" s="70"/>
      <c r="H49" s="66" t="s">
        <v>65</v>
      </c>
      <c r="I49" s="67" t="s">
        <v>77</v>
      </c>
      <c r="J49" s="63" t="s">
        <v>344</v>
      </c>
      <c r="K49" s="84" t="s">
        <v>571</v>
      </c>
      <c r="L49" s="458">
        <f>'Корпуса Luxe'!L34+'Фасади Верона'!J15+'Фасади Верона'!E16+'Фасади Верона'!E16</f>
        <v>2114.65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84" t="s">
        <v>571</v>
      </c>
      <c r="F50" s="459">
        <f>'Корпуса Luxe'!L17+'Фасади Верона'!E14+'Фасади Верона'!E14</f>
        <v>1383.85</v>
      </c>
      <c r="G50" s="70"/>
      <c r="H50" s="66" t="s">
        <v>66</v>
      </c>
      <c r="I50" s="113" t="s">
        <v>219</v>
      </c>
      <c r="J50" s="63" t="s">
        <v>345</v>
      </c>
      <c r="K50" s="84" t="s">
        <v>571</v>
      </c>
      <c r="L50" s="458">
        <f>'Корпуса Luxe'!L35+'Фасади Верона'!J8</f>
        <v>1768.55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84" t="s">
        <v>571</v>
      </c>
      <c r="F51" s="459">
        <f>'Корпуса Luxe'!L18+'Фасади Верона'!E17+'Фасади Верона'!E17</f>
        <v>1580.3</v>
      </c>
      <c r="G51" s="70"/>
      <c r="H51" s="66" t="s">
        <v>67</v>
      </c>
      <c r="I51" s="67" t="s">
        <v>222</v>
      </c>
      <c r="J51" s="63" t="s">
        <v>632</v>
      </c>
      <c r="K51" s="84" t="s">
        <v>571</v>
      </c>
      <c r="L51" s="458">
        <f>'Корпуса Luxe'!L36+'Фасади Верона'!E19</f>
        <v>1665.8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84" t="s">
        <v>571</v>
      </c>
      <c r="F52" s="459">
        <f>'Корпуса Luxe'!L19+'Фасади Верона'!E17+'Фасади Верона'!J14</f>
        <v>1263.45</v>
      </c>
      <c r="G52" s="70"/>
      <c r="H52" s="114" t="s">
        <v>68</v>
      </c>
      <c r="I52" s="117" t="s">
        <v>223</v>
      </c>
      <c r="J52" s="74" t="s">
        <v>339</v>
      </c>
      <c r="K52" s="84" t="s">
        <v>571</v>
      </c>
      <c r="L52" s="479">
        <f>'Корпуса Luxe'!L37+'Фасади Верона'!E17</f>
        <v>961.6</v>
      </c>
    </row>
    <row r="53" spans="2:12" ht="16.25" customHeight="1" x14ac:dyDescent="0.35">
      <c r="B53" s="66" t="s">
        <v>56</v>
      </c>
      <c r="C53" s="113" t="s">
        <v>134</v>
      </c>
      <c r="D53" s="63" t="s">
        <v>347</v>
      </c>
      <c r="E53" s="84" t="s">
        <v>571</v>
      </c>
      <c r="F53" s="459">
        <f>'Корпуса Luxe'!L20+'Фасади Верона'!E17+'Фасади Верона'!J14</f>
        <v>1440.3</v>
      </c>
      <c r="G53" s="70"/>
      <c r="H53" s="66" t="s">
        <v>132</v>
      </c>
      <c r="I53" s="113" t="s">
        <v>223</v>
      </c>
      <c r="J53" s="63" t="s">
        <v>338</v>
      </c>
      <c r="K53" s="84" t="s">
        <v>571</v>
      </c>
      <c r="L53" s="459">
        <f>'Корпуса Luxe'!L38+'Фасади Верона'!E9</f>
        <v>1020.8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85" t="s">
        <v>571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85" t="s">
        <v>571</v>
      </c>
      <c r="L54" s="467">
        <f>'Корпуса Luxe'!L39</f>
        <v>500.85</v>
      </c>
    </row>
    <row r="55" spans="2:12" ht="10.75" customHeight="1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ht="12.65" customHeight="1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ht="20.399999999999999" customHeight="1" x14ac:dyDescent="0.35">
      <c r="B58" s="94" t="s">
        <v>618</v>
      </c>
      <c r="C58" s="94"/>
      <c r="D58" s="94"/>
      <c r="E58" s="94" t="s">
        <v>619</v>
      </c>
      <c r="F58" s="94"/>
      <c r="G58" s="92"/>
      <c r="H58" s="70"/>
      <c r="I58" s="70"/>
      <c r="J58" s="70"/>
      <c r="K58" s="70"/>
      <c r="L58" s="70"/>
    </row>
    <row r="59" spans="2:12" ht="16.25" customHeight="1" x14ac:dyDescent="0.35">
      <c r="B59" s="94" t="s">
        <v>614</v>
      </c>
      <c r="C59" s="94"/>
      <c r="D59" s="94"/>
      <c r="E59" s="94"/>
      <c r="F59" s="94"/>
      <c r="G59" s="92"/>
      <c r="H59" s="70"/>
      <c r="I59" s="70"/>
      <c r="J59" s="70"/>
      <c r="K59" s="70"/>
      <c r="L59" s="70"/>
    </row>
    <row r="60" spans="2:12" x14ac:dyDescent="0.35">
      <c r="B60" s="94" t="s">
        <v>615</v>
      </c>
      <c r="C60" s="94"/>
      <c r="D60" s="94"/>
      <c r="E60" s="94"/>
      <c r="F60" s="94"/>
      <c r="G60" s="92"/>
      <c r="H60" s="70"/>
      <c r="I60" s="70"/>
      <c r="J60" s="70"/>
      <c r="K60" s="70"/>
      <c r="L60" s="70"/>
    </row>
    <row r="61" spans="2:12" ht="13.25" customHeight="1" x14ac:dyDescent="0.35">
      <c r="B61" s="94"/>
      <c r="C61" s="70"/>
      <c r="D61" s="93"/>
      <c r="E61" s="70"/>
      <c r="F61" s="70"/>
      <c r="G61" s="70"/>
      <c r="H61" s="285"/>
      <c r="I61" s="285"/>
      <c r="J61" s="285"/>
      <c r="K61" s="285"/>
      <c r="L61" s="304"/>
    </row>
    <row r="62" spans="2:12" ht="14.5" x14ac:dyDescent="0.35">
      <c r="B62" s="638" t="s">
        <v>616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40"/>
    </row>
    <row r="63" spans="2:12" ht="14.5" x14ac:dyDescent="0.35">
      <c r="B63" s="641"/>
      <c r="C63" s="642"/>
      <c r="D63" s="642"/>
      <c r="E63" s="642"/>
      <c r="F63" s="642"/>
      <c r="G63" s="642"/>
      <c r="H63" s="642"/>
      <c r="I63" s="642"/>
      <c r="J63" s="642"/>
      <c r="K63" s="642"/>
      <c r="L63" s="643"/>
    </row>
    <row r="64" spans="2:12" ht="14.5" x14ac:dyDescent="0.35">
      <c r="B64" s="660" t="s">
        <v>617</v>
      </c>
      <c r="C64" s="661"/>
      <c r="D64" s="661"/>
      <c r="E64" s="661"/>
      <c r="F64" s="661"/>
      <c r="G64" s="661"/>
      <c r="H64" s="661"/>
      <c r="I64" s="661"/>
      <c r="J64" s="661"/>
      <c r="K64" s="661"/>
      <c r="L64" s="662"/>
    </row>
    <row r="65" spans="2:12" ht="14.5" x14ac:dyDescent="0.35">
      <c r="B65" s="663"/>
      <c r="C65" s="664"/>
      <c r="D65" s="664"/>
      <c r="E65" s="664"/>
      <c r="F65" s="664"/>
      <c r="G65" s="664"/>
      <c r="H65" s="664"/>
      <c r="I65" s="664"/>
      <c r="J65" s="664"/>
      <c r="K65" s="664"/>
      <c r="L65" s="665"/>
    </row>
    <row r="66" spans="2:12" x14ac:dyDescent="0.35">
      <c r="L66" s="60">
        <v>1</v>
      </c>
    </row>
  </sheetData>
  <sheetProtection password="CF7A" sheet="1" objects="1" scenarios="1"/>
  <mergeCells count="6">
    <mergeCell ref="B64:L65"/>
    <mergeCell ref="B1:L1"/>
    <mergeCell ref="K2:L2"/>
    <mergeCell ref="B34:L34"/>
    <mergeCell ref="K35:L35"/>
    <mergeCell ref="B62:L63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5"/>
  <sheetViews>
    <sheetView topLeftCell="A22" workbookViewId="0">
      <selection activeCell="E28" sqref="E28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60">
        <v>1</v>
      </c>
    </row>
    <row r="2" spans="1:11" ht="37.25" customHeight="1" thickBot="1" x14ac:dyDescent="0.4">
      <c r="A2" s="597" t="s">
        <v>620</v>
      </c>
      <c r="B2" s="598"/>
      <c r="C2" s="598"/>
      <c r="D2" s="598"/>
      <c r="E2" s="598"/>
      <c r="F2" s="598"/>
      <c r="G2" s="598"/>
      <c r="H2" s="598"/>
      <c r="I2" s="598"/>
      <c r="J2" s="598"/>
      <c r="K2" s="599"/>
    </row>
    <row r="3" spans="1:11" s="70" customFormat="1" ht="18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7" t="s">
        <v>1169</v>
      </c>
      <c r="K3" s="637"/>
    </row>
    <row r="4" spans="1:11" s="70" customFormat="1" ht="19.25" customHeight="1" thickBot="1" x14ac:dyDescent="0.4">
      <c r="A4" s="86" t="s">
        <v>31</v>
      </c>
      <c r="B4" s="87"/>
      <c r="C4" s="111" t="s">
        <v>32</v>
      </c>
      <c r="D4" s="87"/>
      <c r="E4" s="88" t="s">
        <v>33</v>
      </c>
      <c r="G4" s="86" t="s">
        <v>31</v>
      </c>
      <c r="H4" s="87"/>
      <c r="I4" s="111" t="s">
        <v>32</v>
      </c>
      <c r="J4" s="87"/>
      <c r="K4" s="88" t="s">
        <v>33</v>
      </c>
    </row>
    <row r="5" spans="1:11" s="70" customFormat="1" ht="18" customHeight="1" x14ac:dyDescent="0.35">
      <c r="A5" s="65" t="s">
        <v>0</v>
      </c>
      <c r="B5" s="120" t="s">
        <v>229</v>
      </c>
      <c r="C5" s="112" t="s">
        <v>313</v>
      </c>
      <c r="D5" s="292" t="s">
        <v>579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292" t="s">
        <v>579</v>
      </c>
      <c r="K5" s="459">
        <f>'Корпуса Luxe'!F25+'Фасади Соло'!E22</f>
        <v>327.5</v>
      </c>
    </row>
    <row r="6" spans="1:11" s="70" customFormat="1" ht="18" customHeight="1" x14ac:dyDescent="0.35">
      <c r="A6" s="66" t="s">
        <v>1</v>
      </c>
      <c r="B6" s="113" t="s">
        <v>6</v>
      </c>
      <c r="C6" s="63" t="s">
        <v>315</v>
      </c>
      <c r="D6" s="292" t="s">
        <v>579</v>
      </c>
      <c r="E6" s="459">
        <f>'Корпуса Luxe'!F6+'Фасади Соло'!E14</f>
        <v>831.65</v>
      </c>
      <c r="G6" s="66" t="s">
        <v>17</v>
      </c>
      <c r="H6" s="113" t="s">
        <v>229</v>
      </c>
      <c r="I6" s="63" t="s">
        <v>321</v>
      </c>
      <c r="J6" s="292" t="s">
        <v>579</v>
      </c>
      <c r="K6" s="459">
        <f>'Корпуса Luxe'!F26</f>
        <v>477.9</v>
      </c>
    </row>
    <row r="7" spans="1:11" s="70" customFormat="1" ht="18" customHeight="1" x14ac:dyDescent="0.35">
      <c r="A7" s="66" t="s">
        <v>2</v>
      </c>
      <c r="B7" s="113" t="s">
        <v>6</v>
      </c>
      <c r="C7" s="63" t="s">
        <v>317</v>
      </c>
      <c r="D7" s="292" t="s">
        <v>579</v>
      </c>
      <c r="E7" s="459">
        <f>'Корпуса Luxe'!F7+'Фасади Соло'!E17</f>
        <v>956.2</v>
      </c>
      <c r="G7" s="66" t="s">
        <v>18</v>
      </c>
      <c r="H7" s="113" t="s">
        <v>6</v>
      </c>
      <c r="I7" s="63" t="s">
        <v>323</v>
      </c>
      <c r="J7" s="292" t="s">
        <v>579</v>
      </c>
      <c r="K7" s="459">
        <f>'Корпуса Luxe'!F27+'Фасади Соло'!E15</f>
        <v>965.15</v>
      </c>
    </row>
    <row r="8" spans="1:11" s="70" customFormat="1" ht="18" customHeight="1" x14ac:dyDescent="0.35">
      <c r="A8" s="66" t="s">
        <v>3</v>
      </c>
      <c r="B8" s="113" t="s">
        <v>6</v>
      </c>
      <c r="C8" s="63" t="s">
        <v>320</v>
      </c>
      <c r="D8" s="292" t="s">
        <v>579</v>
      </c>
      <c r="E8" s="459">
        <f>'Корпуса Luxe'!F8+'Фасади Соло'!E19</f>
        <v>1029.95</v>
      </c>
      <c r="G8" s="66" t="s">
        <v>19</v>
      </c>
      <c r="H8" s="113" t="s">
        <v>6</v>
      </c>
      <c r="I8" s="63" t="s">
        <v>324</v>
      </c>
      <c r="J8" s="292" t="s">
        <v>579</v>
      </c>
      <c r="K8" s="459">
        <f>'Корпуса Luxe'!F28+'Фасади Соло'!E18</f>
        <v>1114.4000000000001</v>
      </c>
    </row>
    <row r="9" spans="1:11" s="70" customFormat="1" ht="18" customHeight="1" x14ac:dyDescent="0.35">
      <c r="A9" s="66" t="s">
        <v>4</v>
      </c>
      <c r="B9" s="113" t="s">
        <v>6</v>
      </c>
      <c r="C9" s="63" t="s">
        <v>322</v>
      </c>
      <c r="D9" s="292" t="s">
        <v>579</v>
      </c>
      <c r="E9" s="459">
        <f>'Корпуса Luxe'!F9+'Фасади Соло'!E25</f>
        <v>1087.5</v>
      </c>
      <c r="G9" s="66" t="s">
        <v>20</v>
      </c>
      <c r="H9" s="113" t="s">
        <v>6</v>
      </c>
      <c r="I9" s="63" t="s">
        <v>325</v>
      </c>
      <c r="J9" s="292" t="s">
        <v>579</v>
      </c>
      <c r="K9" s="459">
        <f>'Корпуса Luxe'!F29+'Фасади Соло'!E20</f>
        <v>1206.25</v>
      </c>
    </row>
    <row r="10" spans="1:11" s="70" customFormat="1" ht="18" customHeight="1" x14ac:dyDescent="0.35">
      <c r="A10" s="66" t="s">
        <v>5</v>
      </c>
      <c r="B10" s="113" t="s">
        <v>6</v>
      </c>
      <c r="C10" s="63" t="s">
        <v>314</v>
      </c>
      <c r="D10" s="292" t="s">
        <v>579</v>
      </c>
      <c r="E10" s="459">
        <f>'Корпуса Luxe'!F10+'Фасади Соло'!E14+'Фасади Соло'!E14</f>
        <v>1348.75</v>
      </c>
      <c r="G10" s="66" t="s">
        <v>21</v>
      </c>
      <c r="H10" s="113" t="s">
        <v>6</v>
      </c>
      <c r="I10" s="63" t="s">
        <v>326</v>
      </c>
      <c r="J10" s="292" t="s">
        <v>579</v>
      </c>
      <c r="K10" s="459">
        <f>'Корпуса Luxe'!F30+'Фасади Соло'!E26</f>
        <v>1278.5</v>
      </c>
    </row>
    <row r="11" spans="1:11" s="70" customFormat="1" ht="18" customHeight="1" x14ac:dyDescent="0.35">
      <c r="A11" s="66" t="s">
        <v>7</v>
      </c>
      <c r="B11" s="113" t="s">
        <v>226</v>
      </c>
      <c r="C11" s="63" t="s">
        <v>314</v>
      </c>
      <c r="D11" s="292" t="s">
        <v>579</v>
      </c>
      <c r="E11" s="459">
        <f>'Корпуса Luxe'!F11+'Фасади Соло'!E14+'Фасади Соло'!E14+Фурнітура!D15</f>
        <v>1880.65</v>
      </c>
      <c r="G11" s="66" t="s">
        <v>22</v>
      </c>
      <c r="H11" s="113" t="s">
        <v>6</v>
      </c>
      <c r="I11" s="63" t="s">
        <v>327</v>
      </c>
      <c r="J11" s="292" t="s">
        <v>579</v>
      </c>
      <c r="K11" s="459">
        <f>'Корпуса Luxe'!F31+'Фасади Соло'!E15+'Фасади Соло'!E15</f>
        <v>1557.7</v>
      </c>
    </row>
    <row r="12" spans="1:11" s="70" customFormat="1" ht="18" customHeight="1" x14ac:dyDescent="0.35">
      <c r="A12" s="66" t="s">
        <v>8</v>
      </c>
      <c r="B12" s="113" t="s">
        <v>6</v>
      </c>
      <c r="C12" s="63" t="s">
        <v>316</v>
      </c>
      <c r="D12" s="292" t="s">
        <v>579</v>
      </c>
      <c r="E12" s="459">
        <f>'Корпуса Luxe'!F12+'Фасади Соло'!E17+'Фасади Соло'!E17</f>
        <v>1565.45</v>
      </c>
      <c r="G12" s="66" t="s">
        <v>23</v>
      </c>
      <c r="H12" s="113" t="s">
        <v>226</v>
      </c>
      <c r="I12" s="63" t="s">
        <v>327</v>
      </c>
      <c r="J12" s="292" t="s">
        <v>579</v>
      </c>
      <c r="K12" s="459">
        <f>'Корпуса Luxe'!F32+'Фасади Соло'!E15+'Фасади Соло'!E15+Фурнітура!D15</f>
        <v>2089.6</v>
      </c>
    </row>
    <row r="13" spans="1:11" s="70" customFormat="1" ht="18" customHeight="1" x14ac:dyDescent="0.35">
      <c r="A13" s="66" t="s">
        <v>9</v>
      </c>
      <c r="B13" s="113" t="s">
        <v>226</v>
      </c>
      <c r="C13" s="63" t="s">
        <v>316</v>
      </c>
      <c r="D13" s="292" t="s">
        <v>579</v>
      </c>
      <c r="E13" s="459">
        <f>'Корпуса Luxe'!F13+'Фасади Соло'!E17+'Фасади Соло'!E17+Фурнітура!D16</f>
        <v>2167.5500000000002</v>
      </c>
      <c r="G13" s="66" t="s">
        <v>24</v>
      </c>
      <c r="H13" s="113" t="s">
        <v>6</v>
      </c>
      <c r="I13" s="63" t="s">
        <v>329</v>
      </c>
      <c r="J13" s="292" t="s">
        <v>579</v>
      </c>
      <c r="K13" s="459">
        <f>'Корпуса Luxe'!F33+'Фасади Соло'!E18+'Фасади Соло'!E18</f>
        <v>1831.9</v>
      </c>
    </row>
    <row r="14" spans="1:11" s="70" customFormat="1" ht="18" customHeight="1" x14ac:dyDescent="0.35">
      <c r="A14" s="66" t="s">
        <v>10</v>
      </c>
      <c r="B14" s="113" t="s">
        <v>227</v>
      </c>
      <c r="C14" s="63" t="s">
        <v>328</v>
      </c>
      <c r="D14" s="292" t="s">
        <v>579</v>
      </c>
      <c r="E14" s="459">
        <f>'Корпуса Luxe'!F14+'Фасади Соло'!J7</f>
        <v>897.8</v>
      </c>
      <c r="G14" s="66" t="s">
        <v>25</v>
      </c>
      <c r="H14" s="113" t="s">
        <v>226</v>
      </c>
      <c r="I14" s="63" t="s">
        <v>329</v>
      </c>
      <c r="J14" s="292" t="s">
        <v>579</v>
      </c>
      <c r="K14" s="459">
        <f>'Корпуса Luxe'!F34+'Фасади Соло'!E18+'Фасади Соло'!E18+Фурнітура!D16</f>
        <v>2434</v>
      </c>
    </row>
    <row r="15" spans="1:11" s="70" customFormat="1" ht="18" customHeight="1" x14ac:dyDescent="0.35">
      <c r="A15" s="66" t="s">
        <v>11</v>
      </c>
      <c r="B15" s="113" t="s">
        <v>227</v>
      </c>
      <c r="C15" s="63" t="s">
        <v>330</v>
      </c>
      <c r="D15" s="292" t="s">
        <v>579</v>
      </c>
      <c r="E15" s="459">
        <f>'Корпуса Luxe'!F15+'Фасади Соло'!J16</f>
        <v>1033.1500000000001</v>
      </c>
      <c r="G15" s="66" t="s">
        <v>389</v>
      </c>
      <c r="H15" s="113" t="s">
        <v>227</v>
      </c>
      <c r="I15" s="63" t="s">
        <v>591</v>
      </c>
      <c r="J15" s="292" t="s">
        <v>579</v>
      </c>
      <c r="K15" s="459">
        <f>'Корпуса Luxe'!F35+'Фасади Соло'!J10</f>
        <v>1194.2</v>
      </c>
    </row>
    <row r="16" spans="1:11" s="70" customFormat="1" ht="18" customHeight="1" x14ac:dyDescent="0.35">
      <c r="A16" s="66" t="s">
        <v>12</v>
      </c>
      <c r="B16" s="113" t="s">
        <v>227</v>
      </c>
      <c r="C16" s="63" t="s">
        <v>331</v>
      </c>
      <c r="D16" s="292" t="s">
        <v>579</v>
      </c>
      <c r="E16" s="459">
        <f>'Корпуса Luxe'!F16+'Фасади Соло'!E23</f>
        <v>956.7</v>
      </c>
      <c r="G16" s="66" t="s">
        <v>390</v>
      </c>
      <c r="H16" s="113" t="s">
        <v>227</v>
      </c>
      <c r="I16" s="63" t="s">
        <v>592</v>
      </c>
      <c r="J16" s="292" t="s">
        <v>579</v>
      </c>
      <c r="K16" s="459">
        <f>'Корпуса Luxe'!F36+'Фасади Соло'!J17</f>
        <v>1476.35</v>
      </c>
    </row>
    <row r="17" spans="1:11" s="70" customFormat="1" ht="18" customHeight="1" x14ac:dyDescent="0.35">
      <c r="A17" s="66" t="s">
        <v>13</v>
      </c>
      <c r="B17" s="113" t="s">
        <v>227</v>
      </c>
      <c r="C17" s="63" t="s">
        <v>332</v>
      </c>
      <c r="D17" s="292" t="s">
        <v>579</v>
      </c>
      <c r="E17" s="459">
        <f>'Корпуса Luxe'!F17+'Фасади Соло'!J9</f>
        <v>1078.6500000000001</v>
      </c>
      <c r="G17" s="66" t="s">
        <v>26</v>
      </c>
      <c r="H17" s="113" t="s">
        <v>6</v>
      </c>
      <c r="I17" s="63" t="s">
        <v>629</v>
      </c>
      <c r="J17" s="292" t="s">
        <v>579</v>
      </c>
      <c r="K17" s="459">
        <f>'Корпуса Luxe'!F37+'Фасади Соло'!E24</f>
        <v>942.4</v>
      </c>
    </row>
    <row r="18" spans="1:11" s="70" customFormat="1" ht="18" customHeight="1" x14ac:dyDescent="0.35">
      <c r="A18" s="66" t="s">
        <v>14</v>
      </c>
      <c r="B18" s="113" t="s">
        <v>228</v>
      </c>
      <c r="C18" s="63" t="s">
        <v>314</v>
      </c>
      <c r="D18" s="292" t="s">
        <v>579</v>
      </c>
      <c r="E18" s="459">
        <f>'Корпуса Luxe'!F18+'Фасади Соло'!E17</f>
        <v>1396.3</v>
      </c>
      <c r="G18" s="66" t="s">
        <v>27</v>
      </c>
      <c r="H18" s="113" t="s">
        <v>6</v>
      </c>
      <c r="I18" s="63" t="s">
        <v>630</v>
      </c>
      <c r="J18" s="292" t="s">
        <v>579</v>
      </c>
      <c r="K18" s="459">
        <f>'Корпуса Luxe'!F38+'Фасади Соло'!E13+'Фасади Соло'!E13</f>
        <v>1207.55</v>
      </c>
    </row>
    <row r="19" spans="1:11" s="70" customFormat="1" ht="18" customHeight="1" x14ac:dyDescent="0.35">
      <c r="A19" s="66" t="s">
        <v>15</v>
      </c>
      <c r="B19" s="113" t="s">
        <v>229</v>
      </c>
      <c r="C19" s="63" t="s">
        <v>315</v>
      </c>
      <c r="D19" s="292" t="s">
        <v>579</v>
      </c>
      <c r="E19" s="459">
        <f>'Корпуса Luxe'!F19</f>
        <v>332.1</v>
      </c>
      <c r="G19" s="66" t="s">
        <v>28</v>
      </c>
      <c r="H19" s="113" t="s">
        <v>228</v>
      </c>
      <c r="I19" s="63" t="s">
        <v>327</v>
      </c>
      <c r="J19" s="292" t="s">
        <v>579</v>
      </c>
      <c r="K19" s="459">
        <f>'Корпуса Luxe'!F39+'Фасади Соло'!E18</f>
        <v>1716.5</v>
      </c>
    </row>
    <row r="20" spans="1:11" s="70" customFormat="1" ht="18" customHeight="1" x14ac:dyDescent="0.35">
      <c r="A20" s="114" t="s">
        <v>16</v>
      </c>
      <c r="B20" s="121" t="s">
        <v>229</v>
      </c>
      <c r="C20" s="74" t="s">
        <v>335</v>
      </c>
      <c r="D20" s="292" t="s">
        <v>579</v>
      </c>
      <c r="E20" s="460">
        <f>'Корпуса Luxe'!F20</f>
        <v>425.25</v>
      </c>
      <c r="G20" s="66" t="s">
        <v>29</v>
      </c>
      <c r="H20" s="113" t="s">
        <v>229</v>
      </c>
      <c r="I20" s="63" t="s">
        <v>323</v>
      </c>
      <c r="J20" s="292" t="s">
        <v>579</v>
      </c>
      <c r="K20" s="459">
        <f>'Корпуса Luxe'!F40</f>
        <v>384.75</v>
      </c>
    </row>
    <row r="21" spans="1:11" s="70" customFormat="1" ht="18" customHeight="1" x14ac:dyDescent="0.35">
      <c r="A21" s="114" t="s">
        <v>58</v>
      </c>
      <c r="B21" s="121" t="s">
        <v>228</v>
      </c>
      <c r="C21" s="74" t="s">
        <v>314</v>
      </c>
      <c r="D21" s="292" t="s">
        <v>579</v>
      </c>
      <c r="E21" s="460">
        <f>'Корпуса Luxe'!F21+'Фасади Соло'!E9+'Фасади Соло'!E9+'Фасади Соло'!J14</f>
        <v>1769.7</v>
      </c>
      <c r="G21" s="66" t="s">
        <v>30</v>
      </c>
      <c r="H21" s="113" t="s">
        <v>229</v>
      </c>
      <c r="I21" s="63" t="s">
        <v>336</v>
      </c>
      <c r="J21" s="292" t="s">
        <v>579</v>
      </c>
      <c r="K21" s="459">
        <f>'Корпуса Luxe'!F41</f>
        <v>487.35</v>
      </c>
    </row>
    <row r="22" spans="1:11" s="70" customFormat="1" ht="18" customHeight="1" x14ac:dyDescent="0.35">
      <c r="A22" s="246" t="s">
        <v>59</v>
      </c>
      <c r="B22" s="248" t="s">
        <v>227</v>
      </c>
      <c r="C22" s="249" t="s">
        <v>314</v>
      </c>
      <c r="D22" s="294" t="s">
        <v>579</v>
      </c>
      <c r="E22" s="462">
        <f>'Корпуса Luxe'!F22+'Фасади Соло'!J7+'Фасади Соло'!J7</f>
        <v>1715.95</v>
      </c>
      <c r="G22" s="114" t="s">
        <v>245</v>
      </c>
      <c r="H22" s="121" t="s">
        <v>228</v>
      </c>
      <c r="I22" s="74" t="s">
        <v>327</v>
      </c>
      <c r="J22" s="292" t="s">
        <v>579</v>
      </c>
      <c r="K22" s="460">
        <f>'Корпуса Luxe'!F42+'Фасади Соло'!E10+'Фасади Соло'!E10+'Фасади Соло'!J18</f>
        <v>2096.75</v>
      </c>
    </row>
    <row r="23" spans="1:11" s="70" customFormat="1" ht="18" customHeight="1" x14ac:dyDescent="0.35">
      <c r="A23" s="114" t="s">
        <v>76</v>
      </c>
      <c r="B23" s="121" t="s">
        <v>227</v>
      </c>
      <c r="C23" s="74" t="s">
        <v>316</v>
      </c>
      <c r="D23" s="292" t="s">
        <v>579</v>
      </c>
      <c r="E23" s="466">
        <f>'Корпуса Luxe'!F23+'Фасади Соло'!J16+'Фасади Соло'!J16</f>
        <v>1900.25</v>
      </c>
      <c r="G23" s="66" t="s">
        <v>391</v>
      </c>
      <c r="H23" s="113" t="s">
        <v>227</v>
      </c>
      <c r="I23" s="63" t="s">
        <v>327</v>
      </c>
      <c r="J23" s="292" t="s">
        <v>579</v>
      </c>
      <c r="K23" s="459">
        <f>'Корпуса Luxe'!F43+'Фасади Соло'!J10+'Фасади Соло'!J10</f>
        <v>2059</v>
      </c>
    </row>
    <row r="24" spans="1:11" s="70" customFormat="1" ht="18" customHeight="1" thickBot="1" x14ac:dyDescent="0.4">
      <c r="A24" s="72" t="s">
        <v>64</v>
      </c>
      <c r="B24" s="118" t="s">
        <v>6</v>
      </c>
      <c r="C24" s="302" t="s">
        <v>318</v>
      </c>
      <c r="D24" s="303" t="s">
        <v>579</v>
      </c>
      <c r="E24" s="467">
        <f>'Корпуса Luxe'!F24+'Фасади Соло'!E21</f>
        <v>277.64999999999998</v>
      </c>
      <c r="G24" s="72" t="s">
        <v>392</v>
      </c>
      <c r="H24" s="118" t="s">
        <v>227</v>
      </c>
      <c r="I24" s="64" t="s">
        <v>329</v>
      </c>
      <c r="J24" s="303" t="s">
        <v>579</v>
      </c>
      <c r="K24" s="467">
        <f>'Корпуса Luxe'!F44+'Фасади Соло'!J17+'Фасади Соло'!J17</f>
        <v>2551.75</v>
      </c>
    </row>
    <row r="25" spans="1:11" s="70" customFormat="1" ht="16.25" x14ac:dyDescent="0.35">
      <c r="A25" s="107"/>
      <c r="B25" s="115"/>
      <c r="C25" s="124"/>
      <c r="D25" s="293"/>
      <c r="E25" s="126"/>
      <c r="G25" s="107"/>
      <c r="H25" s="115"/>
      <c r="I25" s="124"/>
      <c r="J25" s="291"/>
      <c r="K25" s="92"/>
    </row>
    <row r="26" spans="1:11" s="70" customFormat="1" ht="14" x14ac:dyDescent="0.3">
      <c r="A26" s="638" t="s">
        <v>622</v>
      </c>
      <c r="B26" s="639"/>
      <c r="C26" s="639"/>
      <c r="D26" s="639"/>
      <c r="E26" s="639"/>
      <c r="F26" s="639"/>
      <c r="G26" s="639"/>
      <c r="H26" s="639"/>
      <c r="I26" s="639"/>
      <c r="J26" s="639"/>
      <c r="K26" s="640"/>
    </row>
    <row r="27" spans="1:11" s="70" customFormat="1" ht="21.65" customHeight="1" x14ac:dyDescent="0.3">
      <c r="A27" s="641"/>
      <c r="B27" s="642"/>
      <c r="C27" s="642"/>
      <c r="D27" s="642"/>
      <c r="E27" s="642"/>
      <c r="F27" s="642"/>
      <c r="G27" s="642"/>
      <c r="H27" s="642"/>
      <c r="I27" s="642"/>
      <c r="J27" s="642"/>
      <c r="K27" s="643"/>
    </row>
    <row r="28" spans="1:11" s="70" customFormat="1" ht="16.25" x14ac:dyDescent="0.3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</row>
    <row r="29" spans="1:11" s="70" customFormat="1" ht="16.25" x14ac:dyDescent="0.3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</row>
    <row r="30" spans="1:11" ht="15.65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22.25" thickBot="1" x14ac:dyDescent="0.75">
      <c r="A31" s="45"/>
      <c r="B31" s="20"/>
      <c r="C31" s="21"/>
      <c r="D31" s="289"/>
      <c r="E31" s="245"/>
      <c r="G31" s="45"/>
      <c r="H31" s="20"/>
      <c r="I31" s="21"/>
      <c r="J31" s="289"/>
      <c r="K31" s="23"/>
    </row>
    <row r="32" spans="1:11" ht="35" thickBot="1" x14ac:dyDescent="0.9">
      <c r="A32" s="656" t="s">
        <v>621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8"/>
    </row>
    <row r="33" spans="1:11" ht="18" thickBot="1" x14ac:dyDescent="0.4">
      <c r="A33" s="108" t="s">
        <v>128</v>
      </c>
      <c r="B33" s="108"/>
      <c r="C33" s="109"/>
      <c r="D33" s="109"/>
      <c r="E33" s="109"/>
      <c r="F33" s="110"/>
      <c r="G33" s="108" t="s">
        <v>128</v>
      </c>
      <c r="H33" s="108"/>
      <c r="I33" s="109"/>
      <c r="J33" s="637" t="s">
        <v>1169</v>
      </c>
      <c r="K33" s="637"/>
    </row>
    <row r="34" spans="1:11" ht="21" customHeight="1" thickBot="1" x14ac:dyDescent="0.4">
      <c r="A34" s="86" t="s">
        <v>31</v>
      </c>
      <c r="B34" s="87"/>
      <c r="C34" s="111" t="s">
        <v>32</v>
      </c>
      <c r="D34" s="87"/>
      <c r="E34" s="88" t="s">
        <v>33</v>
      </c>
      <c r="F34" s="70"/>
      <c r="G34" s="86" t="s">
        <v>31</v>
      </c>
      <c r="H34" s="87"/>
      <c r="I34" s="111" t="s">
        <v>32</v>
      </c>
      <c r="J34" s="87"/>
      <c r="K34" s="88" t="s">
        <v>33</v>
      </c>
    </row>
    <row r="35" spans="1:11" ht="18" customHeight="1" x14ac:dyDescent="0.35">
      <c r="A35" s="65" t="s">
        <v>0</v>
      </c>
      <c r="B35" s="67" t="s">
        <v>137</v>
      </c>
      <c r="C35" s="112" t="s">
        <v>337</v>
      </c>
      <c r="D35" s="292" t="s">
        <v>579</v>
      </c>
      <c r="E35" s="458">
        <f>'Корпуса Luxe'!L5</f>
        <v>456.3</v>
      </c>
      <c r="F35" s="70"/>
      <c r="G35" s="183" t="s">
        <v>79</v>
      </c>
      <c r="H35" s="115" t="s">
        <v>137</v>
      </c>
      <c r="I35" s="298" t="s">
        <v>338</v>
      </c>
      <c r="J35" s="292" t="s">
        <v>579</v>
      </c>
      <c r="K35" s="479">
        <f>'Корпуса Luxe'!L22</f>
        <v>850.5</v>
      </c>
    </row>
    <row r="36" spans="1:11" ht="18" customHeight="1" x14ac:dyDescent="0.35">
      <c r="A36" s="66" t="s">
        <v>78</v>
      </c>
      <c r="B36" s="113" t="s">
        <v>80</v>
      </c>
      <c r="C36" s="112" t="s">
        <v>337</v>
      </c>
      <c r="D36" s="292" t="s">
        <v>579</v>
      </c>
      <c r="E36" s="458">
        <f>'Корпуса Luxe'!L5+Фурнітура!D17+'Фасади Соло'!E6</f>
        <v>1709.8</v>
      </c>
      <c r="F36" s="70"/>
      <c r="G36" s="66" t="s">
        <v>58</v>
      </c>
      <c r="H36" s="116" t="s">
        <v>136</v>
      </c>
      <c r="I36" s="63" t="s">
        <v>268</v>
      </c>
      <c r="J36" s="292" t="s">
        <v>579</v>
      </c>
      <c r="K36" s="459">
        <f>'Корпуса Luxe'!L23+'Фасади Соло'!J12+'Фасади Соло'!J12</f>
        <v>3595.95</v>
      </c>
    </row>
    <row r="37" spans="1:11" ht="18" customHeight="1" x14ac:dyDescent="0.35">
      <c r="A37" s="66" t="s">
        <v>1</v>
      </c>
      <c r="B37" s="113" t="s">
        <v>81</v>
      </c>
      <c r="C37" s="63" t="s">
        <v>339</v>
      </c>
      <c r="D37" s="292" t="s">
        <v>579</v>
      </c>
      <c r="E37" s="458">
        <f>'Корпуса Luxe'!L6+'Фасади Соло'!E14</f>
        <v>882.95</v>
      </c>
      <c r="F37" s="70"/>
      <c r="G37" s="66" t="s">
        <v>129</v>
      </c>
      <c r="H37" s="113" t="s">
        <v>221</v>
      </c>
      <c r="I37" s="63" t="s">
        <v>268</v>
      </c>
      <c r="J37" s="292" t="s">
        <v>579</v>
      </c>
      <c r="K37" s="462">
        <f>'Корпуса Luxe'!L24+'Фасади Соло'!E14+'Фасади Соло'!E14+'Фасади Соло'!J23</f>
        <v>4129.5</v>
      </c>
    </row>
    <row r="38" spans="1:11" ht="18" customHeight="1" x14ac:dyDescent="0.35">
      <c r="A38" s="66" t="s">
        <v>2</v>
      </c>
      <c r="B38" s="113" t="s">
        <v>81</v>
      </c>
      <c r="C38" s="63" t="s">
        <v>340</v>
      </c>
      <c r="D38" s="292" t="s">
        <v>579</v>
      </c>
      <c r="E38" s="458">
        <f>'Корпуса Luxe'!L7+'Фасади Соло'!E17</f>
        <v>1007.5</v>
      </c>
      <c r="F38" s="70"/>
      <c r="G38" s="65" t="s">
        <v>59</v>
      </c>
      <c r="H38" s="116" t="s">
        <v>136</v>
      </c>
      <c r="I38" s="112" t="s">
        <v>269</v>
      </c>
      <c r="J38" s="292" t="s">
        <v>579</v>
      </c>
      <c r="K38" s="458">
        <f>'Корпуса Luxe'!L25+'Фасади Соло'!J12+'Фасади Соло'!J13</f>
        <v>3984.1</v>
      </c>
    </row>
    <row r="39" spans="1:11" ht="18" customHeight="1" x14ac:dyDescent="0.35">
      <c r="A39" s="66" t="s">
        <v>3</v>
      </c>
      <c r="B39" s="113" t="s">
        <v>81</v>
      </c>
      <c r="C39" s="63" t="s">
        <v>341</v>
      </c>
      <c r="D39" s="292" t="s">
        <v>579</v>
      </c>
      <c r="E39" s="458">
        <f>'Корпуса Luxe'!L8+'Фасади Соло'!E19</f>
        <v>1088</v>
      </c>
      <c r="F39" s="70"/>
      <c r="G39" s="65" t="s">
        <v>76</v>
      </c>
      <c r="H39" s="113" t="s">
        <v>221</v>
      </c>
      <c r="I39" s="112" t="s">
        <v>269</v>
      </c>
      <c r="J39" s="292" t="s">
        <v>579</v>
      </c>
      <c r="K39" s="477">
        <f>'Корпуса Luxe'!L26+'Фасади Соло'!E15+'Фасади Соло'!E15+'Фасади Соло'!J23</f>
        <v>4881.1499999999996</v>
      </c>
    </row>
    <row r="40" spans="1:11" ht="18" customHeight="1" x14ac:dyDescent="0.35">
      <c r="A40" s="66" t="s">
        <v>4</v>
      </c>
      <c r="B40" s="113" t="s">
        <v>81</v>
      </c>
      <c r="C40" s="63" t="s">
        <v>342</v>
      </c>
      <c r="D40" s="292" t="s">
        <v>579</v>
      </c>
      <c r="E40" s="458">
        <f>'Корпуса Luxe'!L9+'Фасади Соло'!E25</f>
        <v>1149.5999999999999</v>
      </c>
      <c r="F40" s="70"/>
      <c r="G40" s="66" t="s">
        <v>60</v>
      </c>
      <c r="H40" s="67" t="s">
        <v>77</v>
      </c>
      <c r="I40" s="63" t="s">
        <v>339</v>
      </c>
      <c r="J40" s="292" t="s">
        <v>579</v>
      </c>
      <c r="K40" s="458">
        <f>'Корпуса Luxe'!L27+'Фасади Соло'!J19</f>
        <v>1296.7</v>
      </c>
    </row>
    <row r="41" spans="1:11" ht="18" customHeight="1" x14ac:dyDescent="0.35">
      <c r="A41" s="66" t="s">
        <v>5</v>
      </c>
      <c r="B41" s="113" t="s">
        <v>81</v>
      </c>
      <c r="C41" s="63" t="s">
        <v>343</v>
      </c>
      <c r="D41" s="292" t="s">
        <v>579</v>
      </c>
      <c r="E41" s="458">
        <f>'Корпуса Luxe'!L10+'Фасади Соло'!E14+'Фасади Соло'!E14</f>
        <v>1401.4</v>
      </c>
      <c r="F41" s="70"/>
      <c r="G41" s="66" t="s">
        <v>61</v>
      </c>
      <c r="H41" s="67" t="s">
        <v>77</v>
      </c>
      <c r="I41" s="63" t="s">
        <v>340</v>
      </c>
      <c r="J41" s="292" t="s">
        <v>579</v>
      </c>
      <c r="K41" s="458">
        <f>'Корпуса Luxe'!L28+'Фасади Соло'!J21</f>
        <v>1431.4</v>
      </c>
    </row>
    <row r="42" spans="1:11" ht="18" customHeight="1" x14ac:dyDescent="0.35">
      <c r="A42" s="66" t="s">
        <v>7</v>
      </c>
      <c r="B42" s="113" t="s">
        <v>81</v>
      </c>
      <c r="C42" s="63" t="s">
        <v>344</v>
      </c>
      <c r="D42" s="292" t="s">
        <v>579</v>
      </c>
      <c r="E42" s="458">
        <f>'Корпуса Luxe'!L11+'Фасади Соло'!E17+'Фасади Соло'!E17</f>
        <v>1661.3</v>
      </c>
      <c r="F42" s="70"/>
      <c r="G42" s="66" t="s">
        <v>62</v>
      </c>
      <c r="H42" s="67" t="s">
        <v>77</v>
      </c>
      <c r="I42" s="63" t="s">
        <v>343</v>
      </c>
      <c r="J42" s="292" t="s">
        <v>579</v>
      </c>
      <c r="K42" s="458">
        <f>'Корпуса Luxe'!L29+'Фасади Соло'!J19+'Фасади Соло'!J19</f>
        <v>2347.6999999999998</v>
      </c>
    </row>
    <row r="43" spans="1:11" ht="18" customHeight="1" x14ac:dyDescent="0.35">
      <c r="A43" s="66" t="s">
        <v>8</v>
      </c>
      <c r="B43" s="113" t="s">
        <v>218</v>
      </c>
      <c r="C43" s="63" t="s">
        <v>339</v>
      </c>
      <c r="D43" s="292" t="s">
        <v>579</v>
      </c>
      <c r="E43" s="458">
        <f>'Корпуса Luxe'!L12+'Фасади Соло'!J20</f>
        <v>2027.05</v>
      </c>
      <c r="F43" s="70"/>
      <c r="G43" s="66" t="s">
        <v>63</v>
      </c>
      <c r="H43" s="67" t="s">
        <v>77</v>
      </c>
      <c r="I43" s="63" t="s">
        <v>344</v>
      </c>
      <c r="J43" s="292" t="s">
        <v>579</v>
      </c>
      <c r="K43" s="458">
        <f>'Корпуса Luxe'!L30+'Фасади Соло'!J21+'Фасади Соло'!J21</f>
        <v>2642.75</v>
      </c>
    </row>
    <row r="44" spans="1:11" ht="18" customHeight="1" x14ac:dyDescent="0.35">
      <c r="A44" s="66" t="s">
        <v>9</v>
      </c>
      <c r="B44" s="113" t="s">
        <v>218</v>
      </c>
      <c r="C44" s="63" t="s">
        <v>340</v>
      </c>
      <c r="D44" s="292" t="s">
        <v>579</v>
      </c>
      <c r="E44" s="458">
        <f>'Корпуса Luxe'!L13+'Фасади Соло'!J22</f>
        <v>2130</v>
      </c>
      <c r="F44" s="70"/>
      <c r="G44" s="66" t="s">
        <v>130</v>
      </c>
      <c r="H44" s="113" t="s">
        <v>218</v>
      </c>
      <c r="I44" s="63" t="s">
        <v>343</v>
      </c>
      <c r="J44" s="292" t="s">
        <v>579</v>
      </c>
      <c r="K44" s="462">
        <f>'Корпуса Luxe'!L31+'Фасади Соло'!J6+'Фасади Соло'!J24</f>
        <v>2851.95</v>
      </c>
    </row>
    <row r="45" spans="1:11" ht="18" customHeight="1" x14ac:dyDescent="0.35">
      <c r="A45" s="66" t="s">
        <v>10</v>
      </c>
      <c r="B45" s="113" t="s">
        <v>218</v>
      </c>
      <c r="C45" s="63" t="s">
        <v>343</v>
      </c>
      <c r="D45" s="292" t="s">
        <v>579</v>
      </c>
      <c r="E45" s="458">
        <f>'Корпуса Luxe'!L14+'Фасади Соло'!J23</f>
        <v>2437.85</v>
      </c>
      <c r="F45" s="70"/>
      <c r="G45" s="66" t="s">
        <v>131</v>
      </c>
      <c r="H45" s="113" t="s">
        <v>218</v>
      </c>
      <c r="I45" s="63" t="s">
        <v>344</v>
      </c>
      <c r="J45" s="292" t="s">
        <v>579</v>
      </c>
      <c r="K45" s="462">
        <f>'Корпуса Luxe'!L32+'Фасади Соло'!J15+'Фасади Соло'!J26</f>
        <v>3201.3</v>
      </c>
    </row>
    <row r="46" spans="1:11" ht="18" customHeight="1" x14ac:dyDescent="0.35">
      <c r="A46" s="66" t="s">
        <v>11</v>
      </c>
      <c r="B46" s="113" t="s">
        <v>218</v>
      </c>
      <c r="C46" s="63" t="s">
        <v>344</v>
      </c>
      <c r="D46" s="292" t="s">
        <v>579</v>
      </c>
      <c r="E46" s="458">
        <f>'Корпуса Luxe'!L15+'Фасади Соло'!J25</f>
        <v>2788.55</v>
      </c>
      <c r="F46" s="70"/>
      <c r="G46" s="65" t="s">
        <v>64</v>
      </c>
      <c r="H46" s="67" t="s">
        <v>77</v>
      </c>
      <c r="I46" s="112" t="s">
        <v>343</v>
      </c>
      <c r="J46" s="292" t="s">
        <v>579</v>
      </c>
      <c r="K46" s="458">
        <f>'Корпуса Luxe'!L33+'Фасади Соло'!J6+'Фасади Соло'!E13+'Фасади Соло'!E13</f>
        <v>1894.2</v>
      </c>
    </row>
    <row r="47" spans="1:11" ht="18" customHeight="1" x14ac:dyDescent="0.35">
      <c r="A47" s="66" t="s">
        <v>12</v>
      </c>
      <c r="B47" s="113" t="s">
        <v>219</v>
      </c>
      <c r="C47" s="63" t="s">
        <v>343</v>
      </c>
      <c r="D47" s="292" t="s">
        <v>579</v>
      </c>
      <c r="E47" s="458">
        <f>'Корпуса Luxe'!L16+'Фасади Соло'!E27</f>
        <v>1036.55</v>
      </c>
      <c r="F47" s="70"/>
      <c r="G47" s="66" t="s">
        <v>65</v>
      </c>
      <c r="H47" s="67" t="s">
        <v>77</v>
      </c>
      <c r="I47" s="63" t="s">
        <v>344</v>
      </c>
      <c r="J47" s="292" t="s">
        <v>579</v>
      </c>
      <c r="K47" s="458">
        <f>'Корпуса Luxe'!L34+'Фасади Соло'!J15+'Фасади Соло'!E16+'Фасади Соло'!E16</f>
        <v>2114.65</v>
      </c>
    </row>
    <row r="48" spans="1:11" ht="18" customHeight="1" x14ac:dyDescent="0.35">
      <c r="A48" s="66" t="s">
        <v>13</v>
      </c>
      <c r="B48" s="113" t="s">
        <v>135</v>
      </c>
      <c r="C48" s="63" t="s">
        <v>343</v>
      </c>
      <c r="D48" s="292" t="s">
        <v>579</v>
      </c>
      <c r="E48" s="458">
        <f>'Корпуса Luxe'!L17+'Фасади Соло'!E14+'Фасади Соло'!E14</f>
        <v>1383.85</v>
      </c>
      <c r="F48" s="70"/>
      <c r="G48" s="66" t="s">
        <v>66</v>
      </c>
      <c r="H48" s="113" t="s">
        <v>219</v>
      </c>
      <c r="I48" s="63" t="s">
        <v>291</v>
      </c>
      <c r="J48" s="292" t="s">
        <v>579</v>
      </c>
      <c r="K48" s="458">
        <f>'Корпуса Luxe'!L35+'Фасади Соло'!J8</f>
        <v>1768.55</v>
      </c>
    </row>
    <row r="49" spans="1:12" ht="18" customHeight="1" x14ac:dyDescent="0.35">
      <c r="A49" s="114" t="s">
        <v>14</v>
      </c>
      <c r="B49" s="113" t="s">
        <v>135</v>
      </c>
      <c r="C49" s="74" t="s">
        <v>344</v>
      </c>
      <c r="D49" s="292" t="s">
        <v>579</v>
      </c>
      <c r="E49" s="479">
        <f>'Корпуса Luxe'!L18+'Фасади Соло'!E17+'Фасади Соло'!E17</f>
        <v>1580.3</v>
      </c>
      <c r="F49" s="70"/>
      <c r="G49" s="66" t="s">
        <v>67</v>
      </c>
      <c r="H49" s="67" t="s">
        <v>222</v>
      </c>
      <c r="I49" s="63" t="s">
        <v>632</v>
      </c>
      <c r="J49" s="292" t="s">
        <v>579</v>
      </c>
      <c r="K49" s="458">
        <f>'Корпуса Luxe'!L36+'Фасади Соло'!E19</f>
        <v>1665.8</v>
      </c>
    </row>
    <row r="50" spans="1:12" ht="18" customHeight="1" x14ac:dyDescent="0.35">
      <c r="A50" s="66" t="s">
        <v>15</v>
      </c>
      <c r="B50" s="113" t="s">
        <v>220</v>
      </c>
      <c r="C50" s="63" t="s">
        <v>347</v>
      </c>
      <c r="D50" s="292" t="s">
        <v>579</v>
      </c>
      <c r="E50" s="459">
        <f>'Корпуса Luxe'!L19+'Фасади Соло'!E17+'Фасади Соло'!J14</f>
        <v>1263.45</v>
      </c>
      <c r="F50" s="70"/>
      <c r="G50" s="114" t="s">
        <v>68</v>
      </c>
      <c r="H50" s="117" t="s">
        <v>223</v>
      </c>
      <c r="I50" s="74" t="s">
        <v>292</v>
      </c>
      <c r="J50" s="292" t="s">
        <v>579</v>
      </c>
      <c r="K50" s="479">
        <f>'Корпуса Luxe'!L37+'Фасади Соло'!E17</f>
        <v>961.6</v>
      </c>
    </row>
    <row r="51" spans="1:12" ht="18" customHeight="1" x14ac:dyDescent="0.35">
      <c r="A51" s="65" t="s">
        <v>56</v>
      </c>
      <c r="B51" s="67" t="s">
        <v>134</v>
      </c>
      <c r="C51" s="63" t="s">
        <v>347</v>
      </c>
      <c r="D51" s="292" t="s">
        <v>579</v>
      </c>
      <c r="E51" s="458">
        <f>'Корпуса Luxe'!L20+'Фасади Соло'!E17+'Фасади Соло'!J14</f>
        <v>1440.3</v>
      </c>
      <c r="F51" s="70"/>
      <c r="G51" s="66" t="s">
        <v>132</v>
      </c>
      <c r="H51" s="113" t="s">
        <v>223</v>
      </c>
      <c r="I51" s="63" t="s">
        <v>338</v>
      </c>
      <c r="J51" s="292" t="s">
        <v>579</v>
      </c>
      <c r="K51" s="459">
        <f>'Корпуса Luxe'!L38+'Фасади Соло'!E9</f>
        <v>1020.8</v>
      </c>
    </row>
    <row r="52" spans="1:12" ht="18" customHeight="1" thickBot="1" x14ac:dyDescent="0.4">
      <c r="A52" s="195" t="s">
        <v>57</v>
      </c>
      <c r="B52" s="196" t="s">
        <v>137</v>
      </c>
      <c r="C52" s="64" t="s">
        <v>133</v>
      </c>
      <c r="D52" s="286" t="s">
        <v>579</v>
      </c>
      <c r="E52" s="463">
        <f>'Корпуса Luxe'!L21</f>
        <v>557.54999999999995</v>
      </c>
      <c r="F52" s="70"/>
      <c r="G52" s="72" t="s">
        <v>85</v>
      </c>
      <c r="H52" s="118" t="s">
        <v>224</v>
      </c>
      <c r="I52" s="64" t="s">
        <v>294</v>
      </c>
      <c r="J52" s="286" t="s">
        <v>579</v>
      </c>
      <c r="K52" s="467">
        <f>'Корпуса Luxe'!L39</f>
        <v>500.85</v>
      </c>
    </row>
    <row r="53" spans="1:12" ht="18" customHeight="1" x14ac:dyDescent="0.35">
      <c r="A53" s="123"/>
      <c r="B53" s="70"/>
      <c r="C53" s="93"/>
      <c r="D53" s="70"/>
      <c r="E53" s="70"/>
      <c r="F53" s="70"/>
      <c r="G53" s="70"/>
      <c r="H53" s="70"/>
      <c r="I53" s="70"/>
      <c r="J53" s="70"/>
      <c r="K53" s="70"/>
    </row>
    <row r="54" spans="1:12" ht="18" customHeight="1" x14ac:dyDescent="0.35">
      <c r="A54" s="94" t="s">
        <v>349</v>
      </c>
      <c r="B54" s="94"/>
      <c r="C54" s="94"/>
      <c r="D54" s="94"/>
      <c r="E54" s="94"/>
      <c r="F54" s="92"/>
      <c r="G54" s="94"/>
      <c r="H54" s="94"/>
      <c r="I54" s="70"/>
      <c r="J54" s="70"/>
      <c r="K54" s="70"/>
    </row>
    <row r="55" spans="1:12" ht="18" customHeight="1" x14ac:dyDescent="0.35">
      <c r="A55" s="94"/>
      <c r="B55" s="94"/>
      <c r="C55" s="94"/>
      <c r="D55" s="94"/>
      <c r="E55" s="94"/>
      <c r="F55" s="92"/>
      <c r="G55" s="94"/>
      <c r="H55" s="94"/>
      <c r="I55" s="70"/>
      <c r="J55" s="70"/>
      <c r="K55" s="70"/>
    </row>
    <row r="56" spans="1:12" ht="18" customHeight="1" x14ac:dyDescent="0.35">
      <c r="A56" s="94" t="s">
        <v>624</v>
      </c>
      <c r="B56" s="94"/>
      <c r="C56" s="94"/>
      <c r="D56" s="94"/>
      <c r="E56" s="94"/>
      <c r="F56" s="92"/>
      <c r="G56" s="94"/>
      <c r="H56" s="94"/>
      <c r="I56" s="70"/>
      <c r="J56" s="70"/>
      <c r="K56" s="70"/>
    </row>
    <row r="57" spans="1:12" ht="18" customHeight="1" x14ac:dyDescent="0.35">
      <c r="A57" s="94" t="s">
        <v>623</v>
      </c>
      <c r="B57" s="94"/>
      <c r="C57" s="94"/>
      <c r="D57" s="94"/>
      <c r="E57" s="94"/>
      <c r="F57" s="92"/>
      <c r="G57" s="94"/>
      <c r="H57" s="94"/>
      <c r="I57" s="70"/>
      <c r="J57" s="70"/>
      <c r="K57" s="70"/>
      <c r="L57" s="178"/>
    </row>
    <row r="58" spans="1:12" ht="18" customHeight="1" x14ac:dyDescent="0.35">
      <c r="A58" s="123"/>
      <c r="B58" s="70"/>
      <c r="C58" s="93"/>
      <c r="D58" s="70"/>
      <c r="E58" s="70"/>
      <c r="F58" s="70"/>
      <c r="G58" s="70"/>
      <c r="H58" s="70"/>
      <c r="I58" s="70"/>
      <c r="J58" s="70"/>
      <c r="K58" s="70"/>
      <c r="L58" s="178"/>
    </row>
    <row r="59" spans="1:12" ht="14.5" x14ac:dyDescent="0.35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304">
        <v>1</v>
      </c>
      <c r="L59" s="178"/>
    </row>
    <row r="60" spans="1:12" ht="14.5" x14ac:dyDescent="0.3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</row>
    <row r="61" spans="1:12" x14ac:dyDescent="0.35">
      <c r="A61" s="177"/>
      <c r="B61" s="178"/>
      <c r="C61" s="290"/>
      <c r="D61" s="178"/>
      <c r="E61" s="178"/>
      <c r="F61" s="178"/>
      <c r="G61" s="178"/>
      <c r="H61" s="178"/>
      <c r="I61" s="178"/>
      <c r="J61" s="178"/>
      <c r="K61" s="178"/>
    </row>
    <row r="65" spans="1:3" ht="14.5" x14ac:dyDescent="0.35">
      <c r="A65"/>
      <c r="C65"/>
    </row>
  </sheetData>
  <sheetProtection password="CF7A" sheet="1" objects="1" scenarios="1"/>
  <mergeCells count="5">
    <mergeCell ref="A2:K2"/>
    <mergeCell ref="J3:K3"/>
    <mergeCell ref="A32:K32"/>
    <mergeCell ref="J33:K33"/>
    <mergeCell ref="A26:K27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zoomScaleNormal="100" workbookViewId="0">
      <selection activeCell="E30" sqref="E30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3.08984375" customWidth="1"/>
    <col min="6" max="6" width="12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453125" customWidth="1"/>
    <col min="12" max="12" width="12.6328125" customWidth="1"/>
  </cols>
  <sheetData>
    <row r="1" spans="1:12" ht="34.25" customHeight="1" thickBot="1" x14ac:dyDescent="0.4">
      <c r="A1" s="60">
        <v>1</v>
      </c>
      <c r="B1" s="644" t="s">
        <v>611</v>
      </c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75" customHeight="1" thickBot="1" x14ac:dyDescent="0.5">
      <c r="A2" s="8"/>
      <c r="B2" s="255" t="s">
        <v>127</v>
      </c>
      <c r="C2" s="108"/>
      <c r="D2" s="109"/>
      <c r="E2" s="109"/>
      <c r="F2" s="109"/>
      <c r="G2" s="110"/>
      <c r="H2" s="255" t="s">
        <v>127</v>
      </c>
      <c r="I2" s="108"/>
      <c r="J2" s="109"/>
      <c r="K2" s="637" t="s">
        <v>1169</v>
      </c>
      <c r="L2" s="637"/>
    </row>
    <row r="3" spans="1:12" ht="19.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83" t="s">
        <v>480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135" t="s">
        <v>480</v>
      </c>
      <c r="L4" s="477">
        <f>'Корпуса Luxe'!F23+'Фасади Квадро-Кредо'!J33+'Фасади Квадро-Кредо'!J33</f>
        <v>2263.9499999999998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83" t="s">
        <v>481</v>
      </c>
      <c r="F5" s="459">
        <f>'Корпуса Luxe'!F6+'Фасади Квадро-Кредо'!E14</f>
        <v>884.25</v>
      </c>
      <c r="G5" s="70"/>
      <c r="H5" s="65" t="s">
        <v>64</v>
      </c>
      <c r="I5" s="67" t="s">
        <v>6</v>
      </c>
      <c r="J5" s="112" t="s">
        <v>318</v>
      </c>
      <c r="K5" s="83" t="s">
        <v>481</v>
      </c>
      <c r="L5" s="458">
        <f>'Корпуса Luxe'!F24+'Фасади Квадро-Кредо'!E21</f>
        <v>290.25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83" t="s">
        <v>480</v>
      </c>
      <c r="F6" s="459">
        <f>'Корпуса Luxe'!F6+'Фасади Квадро-Кредо'!E31</f>
        <v>953.09999999999991</v>
      </c>
      <c r="G6" s="70"/>
      <c r="H6" s="66" t="s">
        <v>82</v>
      </c>
      <c r="I6" s="113" t="s">
        <v>6</v>
      </c>
      <c r="J6" s="63" t="s">
        <v>319</v>
      </c>
      <c r="K6" s="83" t="s">
        <v>480</v>
      </c>
      <c r="L6" s="459">
        <f>'Корпуса Luxe'!F25+'Фасади Квадро-Кредо'!E22</f>
        <v>342.9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83" t="s">
        <v>481</v>
      </c>
      <c r="F7" s="459">
        <f>'Корпуса Luxe'!F7+'Фасади Квадро-Кредо'!E17</f>
        <v>1035.45</v>
      </c>
      <c r="G7" s="70"/>
      <c r="H7" s="66" t="s">
        <v>17</v>
      </c>
      <c r="I7" s="113" t="s">
        <v>229</v>
      </c>
      <c r="J7" s="63" t="s">
        <v>321</v>
      </c>
      <c r="K7" s="83" t="s">
        <v>481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83" t="s">
        <v>480</v>
      </c>
      <c r="F8" s="459">
        <f>'Корпуса Luxe'!F7+'Фасади Квадро-Кредо'!E33</f>
        <v>1125.9000000000001</v>
      </c>
      <c r="G8" s="70"/>
      <c r="H8" s="66" t="s">
        <v>18</v>
      </c>
      <c r="I8" s="113" t="s">
        <v>6</v>
      </c>
      <c r="J8" s="63" t="s">
        <v>323</v>
      </c>
      <c r="K8" s="83" t="s">
        <v>480</v>
      </c>
      <c r="L8" s="459">
        <f>'Корпуса Luxe'!F27+'Фасади Квадро-Кредо'!E15</f>
        <v>1040.8499999999999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83" t="s">
        <v>481</v>
      </c>
      <c r="F9" s="459">
        <f>'Корпуса Luxe'!F8+'Фасади Квадро-Кредо'!E19</f>
        <v>1123.2</v>
      </c>
      <c r="G9" s="70"/>
      <c r="H9" s="66" t="s">
        <v>18</v>
      </c>
      <c r="I9" s="113" t="s">
        <v>225</v>
      </c>
      <c r="J9" s="63" t="s">
        <v>323</v>
      </c>
      <c r="K9" s="83" t="s">
        <v>481</v>
      </c>
      <c r="L9" s="459">
        <f>'Корпуса Luxe'!F27+'Фасади Квадро-Кредо'!E32</f>
        <v>1127.25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83" t="s">
        <v>480</v>
      </c>
      <c r="F10" s="459">
        <f>'Корпуса Luxe'!F9+'Фасади Квадро-Кредо'!E25</f>
        <v>1194.75</v>
      </c>
      <c r="G10" s="70"/>
      <c r="H10" s="66" t="s">
        <v>19</v>
      </c>
      <c r="I10" s="113" t="s">
        <v>6</v>
      </c>
      <c r="J10" s="63" t="s">
        <v>324</v>
      </c>
      <c r="K10" s="83" t="s">
        <v>480</v>
      </c>
      <c r="L10" s="459">
        <f>'Корпуса Luxe'!F28+'Фасади Квадро-Кредо'!E18</f>
        <v>1224.4499999999998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83" t="s">
        <v>481</v>
      </c>
      <c r="F11" s="459">
        <f>'Корпуса Luxe'!F10+'Фасади Квадро-Кредо'!E14+'Фасади Квадро-Кредо'!E14</f>
        <v>1453.9499999999998</v>
      </c>
      <c r="G11" s="70"/>
      <c r="H11" s="66" t="s">
        <v>19</v>
      </c>
      <c r="I11" s="113" t="s">
        <v>225</v>
      </c>
      <c r="J11" s="63" t="s">
        <v>324</v>
      </c>
      <c r="K11" s="83" t="s">
        <v>481</v>
      </c>
      <c r="L11" s="459">
        <f>'Корпуса Luxe'!F28+'Фасади Квадро-Кредо'!J31</f>
        <v>1339.1999999999998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83" t="s">
        <v>480</v>
      </c>
      <c r="F12" s="459">
        <f>'Корпуса Luxe'!F10+'Фасади Квадро-Кредо'!E31+'Фасади Квадро-Кредо'!E31</f>
        <v>1591.65</v>
      </c>
      <c r="G12" s="70"/>
      <c r="H12" s="66" t="s">
        <v>20</v>
      </c>
      <c r="I12" s="113" t="s">
        <v>6</v>
      </c>
      <c r="J12" s="63" t="s">
        <v>325</v>
      </c>
      <c r="K12" s="83" t="s">
        <v>480</v>
      </c>
      <c r="L12" s="459">
        <f>'Корпуса Luxe'!F29+'Фасади Квадро-Кредо'!E20</f>
        <v>1336.5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83" t="s">
        <v>481</v>
      </c>
      <c r="F13" s="459">
        <f>'Корпуса Luxe'!F11+'Фасади Квадро-Кредо'!E14+'Фасади Квадро-Кредо'!E14+Фурнітура!D15</f>
        <v>1985.85</v>
      </c>
      <c r="G13" s="70"/>
      <c r="H13" s="66" t="s">
        <v>21</v>
      </c>
      <c r="I13" s="113" t="s">
        <v>6</v>
      </c>
      <c r="J13" s="63" t="s">
        <v>326</v>
      </c>
      <c r="K13" s="83" t="s">
        <v>481</v>
      </c>
      <c r="L13" s="459">
        <f>'Корпуса Luxe'!F30+'Фасади Квадро-Кредо'!E26</f>
        <v>1424.25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83" t="s">
        <v>480</v>
      </c>
      <c r="F14" s="459">
        <f>'Корпуса Luxe'!F11+'Фасади Квадро-Кредо'!E31+'Фасади Квадро-Кредо'!E31+Фурнітура!D15</f>
        <v>2123.5500000000002</v>
      </c>
      <c r="G14" s="70"/>
      <c r="H14" s="66" t="s">
        <v>22</v>
      </c>
      <c r="I14" s="113" t="s">
        <v>6</v>
      </c>
      <c r="J14" s="63" t="s">
        <v>327</v>
      </c>
      <c r="K14" s="83" t="s">
        <v>480</v>
      </c>
      <c r="L14" s="459">
        <f>'Корпуса Luxe'!F31+'Фасади Квадро-Кредо'!E15+'Фасади Квадро-Кредо'!E15</f>
        <v>1709.1000000000001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83" t="s">
        <v>481</v>
      </c>
      <c r="F15" s="459">
        <f>'Корпуса Luxe'!F12+'Фасади Квадро-Кредо'!E17+'Фасади Квадро-Кредо'!E17</f>
        <v>1723.95</v>
      </c>
      <c r="G15" s="70"/>
      <c r="H15" s="66" t="s">
        <v>22</v>
      </c>
      <c r="I15" s="113" t="s">
        <v>225</v>
      </c>
      <c r="J15" s="63" t="s">
        <v>327</v>
      </c>
      <c r="K15" s="83" t="s">
        <v>481</v>
      </c>
      <c r="L15" s="459">
        <f>'Корпуса Luxe'!F31+'Фасади Квадро-Кредо'!E32+'Фасади Квадро-Кредо'!E32</f>
        <v>1881.9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83" t="s">
        <v>480</v>
      </c>
      <c r="F16" s="459">
        <f>'Корпуса Luxe'!F12+'Фасади Квадро-Кредо'!E33+'Фасади Квадро-Кредо'!E33</f>
        <v>1904.8500000000001</v>
      </c>
      <c r="G16" s="70"/>
      <c r="H16" s="66" t="s">
        <v>23</v>
      </c>
      <c r="I16" s="113" t="s">
        <v>226</v>
      </c>
      <c r="J16" s="63" t="s">
        <v>327</v>
      </c>
      <c r="K16" s="83" t="s">
        <v>480</v>
      </c>
      <c r="L16" s="459">
        <f>'Корпуса Luxe'!F32+'Фасади Квадро-Кредо'!E15+'Фасади Квадро-Кредо'!E15+Фурнітура!D15</f>
        <v>2241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83" t="s">
        <v>481</v>
      </c>
      <c r="F17" s="459">
        <f>'Корпуса Luxe'!F13+'Фасади Квадро-Кредо'!E17+'Фасади Квадро-Кредо'!E17+Фурнітура!D16</f>
        <v>2326.0500000000002</v>
      </c>
      <c r="G17" s="70"/>
      <c r="H17" s="66" t="s">
        <v>23</v>
      </c>
      <c r="I17" s="113" t="s">
        <v>225</v>
      </c>
      <c r="J17" s="63" t="s">
        <v>327</v>
      </c>
      <c r="K17" s="83" t="s">
        <v>481</v>
      </c>
      <c r="L17" s="459">
        <f>'Корпуса Luxe'!F32+'Фасади Квадро-Кредо'!E32+'Фасади Квадро-Кредо'!E32+Фурнітура!D15</f>
        <v>2413.8000000000002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83" t="s">
        <v>480</v>
      </c>
      <c r="F18" s="459">
        <f>'Корпуса Luxe'!F13+'Фасади Квадро-Кредо'!E33+'Фасади Квадро-Кредо'!E33+Фурнітура!D16</f>
        <v>2506.9500000000003</v>
      </c>
      <c r="G18" s="70"/>
      <c r="H18" s="66" t="s">
        <v>24</v>
      </c>
      <c r="I18" s="113" t="s">
        <v>6</v>
      </c>
      <c r="J18" s="63" t="s">
        <v>329</v>
      </c>
      <c r="K18" s="83" t="s">
        <v>480</v>
      </c>
      <c r="L18" s="459">
        <f>'Корпуса Luxe'!F33+'Фасади Квадро-Кредо'!E18+'Фасади Квадро-Кредо'!E18</f>
        <v>2052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83" t="s">
        <v>481</v>
      </c>
      <c r="F19" s="459">
        <f>'Корпуса Luxe'!F14+'Фасади Квадро-Кредо'!J7</f>
        <v>959.84999999999991</v>
      </c>
      <c r="G19" s="70"/>
      <c r="H19" s="66" t="s">
        <v>24</v>
      </c>
      <c r="I19" s="113" t="s">
        <v>225</v>
      </c>
      <c r="J19" s="63" t="s">
        <v>329</v>
      </c>
      <c r="K19" s="83" t="s">
        <v>481</v>
      </c>
      <c r="L19" s="459">
        <f>'Корпуса Luxe'!F33+'Фасади Квадро-Кредо'!J31+'Фасади Квадро-Кредо'!J31</f>
        <v>2281.5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83" t="s">
        <v>480</v>
      </c>
      <c r="F20" s="459">
        <f>'Корпуса Luxe'!F14+'Фасади Квадро-Кредо'!J32</f>
        <v>1030.05</v>
      </c>
      <c r="G20" s="70"/>
      <c r="H20" s="66" t="s">
        <v>25</v>
      </c>
      <c r="I20" s="113" t="s">
        <v>226</v>
      </c>
      <c r="J20" s="63" t="s">
        <v>329</v>
      </c>
      <c r="K20" s="83" t="s">
        <v>480</v>
      </c>
      <c r="L20" s="459">
        <f>'Корпуса Luxe'!F34+'Фасади Квадро-Кредо'!E18+'Фасади Квадро-Кредо'!E18+Фурнітура!D16</f>
        <v>2654.1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83" t="s">
        <v>481</v>
      </c>
      <c r="F21" s="459">
        <f>'Корпуса Luxe'!F15+'Фасади Квадро-Кредо'!J16</f>
        <v>1121.8499999999999</v>
      </c>
      <c r="G21" s="70"/>
      <c r="H21" s="66" t="s">
        <v>25</v>
      </c>
      <c r="I21" s="113" t="s">
        <v>225</v>
      </c>
      <c r="J21" s="63" t="s">
        <v>329</v>
      </c>
      <c r="K21" s="83" t="s">
        <v>481</v>
      </c>
      <c r="L21" s="459">
        <f>'Корпуса Luxe'!F34+'Фасади Квадро-Кредо'!J31+'Фасади Квадро-Кредо'!J31+Фурнітура!D16</f>
        <v>2883.6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83" t="s">
        <v>480</v>
      </c>
      <c r="F22" s="459">
        <f>'Корпуса Luxe'!F15+'Фасади Квадро-Кредо'!J33</f>
        <v>1215</v>
      </c>
      <c r="G22" s="70"/>
      <c r="H22" s="66" t="s">
        <v>389</v>
      </c>
      <c r="I22" s="113" t="s">
        <v>227</v>
      </c>
      <c r="J22" s="63" t="s">
        <v>591</v>
      </c>
      <c r="K22" s="83" t="s">
        <v>480</v>
      </c>
      <c r="L22" s="459">
        <f>'Корпуса Luxe'!F35+'Фасади Квадро-Кредо'!J10</f>
        <v>1274.4000000000001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83" t="s">
        <v>481</v>
      </c>
      <c r="F23" s="459">
        <f>'Корпуса Luxe'!F16+'Фасади Квадро-Кредо'!E23</f>
        <v>1004.4000000000001</v>
      </c>
      <c r="G23" s="70"/>
      <c r="H23" s="66" t="s">
        <v>390</v>
      </c>
      <c r="I23" s="113" t="s">
        <v>227</v>
      </c>
      <c r="J23" s="63" t="s">
        <v>592</v>
      </c>
      <c r="K23" s="83" t="s">
        <v>481</v>
      </c>
      <c r="L23" s="459">
        <f>'Корпуса Luxe'!F36+'Фасади Квадро-Кредо'!J17</f>
        <v>1590.3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83" t="s">
        <v>480</v>
      </c>
      <c r="F24" s="459">
        <f>'Корпуса Luxe'!F17+'Фасади Квадро-Кредо'!J9</f>
        <v>1150.2</v>
      </c>
      <c r="G24" s="70"/>
      <c r="H24" s="66" t="s">
        <v>26</v>
      </c>
      <c r="I24" s="113" t="s">
        <v>6</v>
      </c>
      <c r="J24" s="63" t="s">
        <v>629</v>
      </c>
      <c r="K24" s="83" t="s">
        <v>480</v>
      </c>
      <c r="L24" s="459">
        <f>'Корпуса Luxe'!F37+'Фасади Квадро-Кредо'!E24</f>
        <v>1020.5999999999999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83" t="s">
        <v>481</v>
      </c>
      <c r="F25" s="459">
        <f>'Корпуса Luxe'!F18+'Фасади Квадро-Кредо'!E17</f>
        <v>1475.55</v>
      </c>
      <c r="G25" s="70"/>
      <c r="H25" s="66" t="s">
        <v>27</v>
      </c>
      <c r="I25" s="113" t="s">
        <v>6</v>
      </c>
      <c r="J25" s="63" t="s">
        <v>630</v>
      </c>
      <c r="K25" s="83" t="s">
        <v>481</v>
      </c>
      <c r="L25" s="459">
        <f>'Корпуса Luxe'!F38+'Фасади Квадро-Кредо'!E13+'Фасади Квадро-Кредо'!E13</f>
        <v>1275.75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83" t="s">
        <v>480</v>
      </c>
      <c r="F26" s="459">
        <f>'Корпуса Luxe'!F18+'Фасади Квадро-Кредо'!E33</f>
        <v>1566</v>
      </c>
      <c r="G26" s="70"/>
      <c r="H26" s="66" t="s">
        <v>28</v>
      </c>
      <c r="I26" s="113" t="s">
        <v>228</v>
      </c>
      <c r="J26" s="63" t="s">
        <v>334</v>
      </c>
      <c r="K26" s="83" t="s">
        <v>480</v>
      </c>
      <c r="L26" s="459">
        <f>'Корпуса Luxe'!F39+'Фасади Квадро-Кредо'!E18</f>
        <v>1826.55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83" t="s">
        <v>481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83" t="s">
        <v>481</v>
      </c>
      <c r="L27" s="459">
        <f>'Корпуса Luxe'!F39+'Фасади Квадро-Кредо'!J31</f>
        <v>1941.3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83" t="s">
        <v>480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83" t="s">
        <v>480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83" t="s">
        <v>481</v>
      </c>
      <c r="F29" s="460">
        <f>'Корпуса Luxe'!F21+'Фасади Квадро-Кредо'!E9+'Фасади Квадро-Кредо'!E9+'Фасади Квадро-Кредо'!J14</f>
        <v>1879.2</v>
      </c>
      <c r="G29" s="70"/>
      <c r="H29" s="114" t="s">
        <v>30</v>
      </c>
      <c r="I29" s="121" t="s">
        <v>229</v>
      </c>
      <c r="J29" s="74" t="s">
        <v>336</v>
      </c>
      <c r="K29" s="83" t="s">
        <v>481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125" t="s">
        <v>480</v>
      </c>
      <c r="F30" s="466">
        <f>'Корпуса Luxe'!F22+'Фасади Квадро-Кредо'!J7+'Фасади Квадро-Кредо'!J7</f>
        <v>1840.05</v>
      </c>
      <c r="G30" s="70"/>
      <c r="H30" s="114" t="s">
        <v>245</v>
      </c>
      <c r="I30" s="121" t="s">
        <v>228</v>
      </c>
      <c r="J30" s="74" t="s">
        <v>334</v>
      </c>
      <c r="K30" s="125" t="s">
        <v>480</v>
      </c>
      <c r="L30" s="460">
        <f>'Корпуса Luxe'!F42+'Фасади Квадро-Кредо'!E10+'Фасади Квадро-Кредо'!E10+'Фасади Квадро-Кредо'!J18</f>
        <v>2253.1499999999996</v>
      </c>
    </row>
    <row r="31" spans="2:12" ht="17.399999999999999" customHeight="1" x14ac:dyDescent="0.35">
      <c r="B31" s="256" t="s">
        <v>59</v>
      </c>
      <c r="C31" s="257" t="s">
        <v>225</v>
      </c>
      <c r="D31" s="282" t="s">
        <v>314</v>
      </c>
      <c r="E31" s="258" t="s">
        <v>481</v>
      </c>
      <c r="F31" s="478">
        <f>'Корпуса Luxe'!F22+'Фасади Квадро-Кредо'!J32+'Фасади Квадро-Кредо'!J32</f>
        <v>1980.45</v>
      </c>
      <c r="G31" s="70"/>
      <c r="H31" s="66" t="s">
        <v>391</v>
      </c>
      <c r="I31" s="113" t="s">
        <v>227</v>
      </c>
      <c r="J31" s="63" t="s">
        <v>327</v>
      </c>
      <c r="K31" s="258" t="s">
        <v>481</v>
      </c>
      <c r="L31" s="459">
        <f>'Корпуса Luxe'!F43+'Фасади Квадро-Кредо'!J10+'Фасади Квадро-Кредо'!J10</f>
        <v>2219.4</v>
      </c>
    </row>
    <row r="32" spans="2:12" ht="16.75" customHeight="1" thickBot="1" x14ac:dyDescent="0.4">
      <c r="B32" s="72" t="s">
        <v>76</v>
      </c>
      <c r="C32" s="118" t="s">
        <v>227</v>
      </c>
      <c r="D32" s="64" t="s">
        <v>316</v>
      </c>
      <c r="E32" s="85" t="s">
        <v>480</v>
      </c>
      <c r="F32" s="464">
        <f>'Корпуса Luxe'!F23+'Фасади Квадро-Кредо'!J16+'Фасади Квадро-Кредо'!J16</f>
        <v>2077.65</v>
      </c>
      <c r="G32" s="70"/>
      <c r="H32" s="72" t="s">
        <v>392</v>
      </c>
      <c r="I32" s="118" t="s">
        <v>227</v>
      </c>
      <c r="J32" s="64" t="s">
        <v>329</v>
      </c>
      <c r="K32" s="85" t="s">
        <v>480</v>
      </c>
      <c r="L32" s="467">
        <f>'Корпуса Luxe'!F44+'Фасади Квадро-Кредо'!J17+'Фасади Квадро-Кредо'!J17</f>
        <v>2779.6499999999996</v>
      </c>
    </row>
    <row r="33" spans="2:12" ht="18.649999999999999" customHeight="1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41.4" customHeight="1" thickBot="1" x14ac:dyDescent="0.4">
      <c r="B34" s="644" t="s">
        <v>611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6"/>
    </row>
    <row r="35" spans="2:12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8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283" t="s">
        <v>480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283" t="s">
        <v>480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83" t="s">
        <v>481</v>
      </c>
      <c r="F38" s="459">
        <f>'Корпуса Luxe'!L5+Фурнітура!D17+'Фасади Квадро-Кредо'!E6</f>
        <v>1733.3999999999999</v>
      </c>
      <c r="G38" s="70"/>
      <c r="H38" s="66" t="s">
        <v>58</v>
      </c>
      <c r="I38" s="113" t="s">
        <v>136</v>
      </c>
      <c r="J38" s="63" t="s">
        <v>268</v>
      </c>
      <c r="K38" s="83" t="s">
        <v>481</v>
      </c>
      <c r="L38" s="459">
        <f>'Корпуса Luxe'!L23+'Фасади Квадро-Кредо'!J12+'Фасади Квадро-Кредо'!J12</f>
        <v>3867.75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83" t="s">
        <v>480</v>
      </c>
      <c r="F39" s="459">
        <f>'Корпуса Luxe'!L6+'Фасади Квадро-Кредо'!E14</f>
        <v>935.55000000000007</v>
      </c>
      <c r="G39" s="70"/>
      <c r="H39" s="66" t="s">
        <v>129</v>
      </c>
      <c r="I39" s="113" t="s">
        <v>221</v>
      </c>
      <c r="J39" s="63" t="s">
        <v>268</v>
      </c>
      <c r="K39" s="83" t="s">
        <v>480</v>
      </c>
      <c r="L39" s="462">
        <f>'Корпуса Luxe'!L24+'Фасади Квадро-Кредо'!E14+'Фасади Квадро-Кредо'!E14+'Фасади Квадро-Кредо'!J23</f>
        <v>4356.45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83" t="s">
        <v>481</v>
      </c>
      <c r="F40" s="459">
        <f>'Корпуса Luxe'!L7+'Фасади Квадро-Кредо'!E17</f>
        <v>1086.75</v>
      </c>
      <c r="G40" s="70"/>
      <c r="H40" s="65" t="s">
        <v>59</v>
      </c>
      <c r="I40" s="116" t="s">
        <v>136</v>
      </c>
      <c r="J40" s="112" t="s">
        <v>269</v>
      </c>
      <c r="K40" s="83" t="s">
        <v>481</v>
      </c>
      <c r="L40" s="458">
        <f>'Корпуса Luxe'!L25+'Фасади Квадро-Кредо'!J12+'Фасади Квадро-Кредо'!J13</f>
        <v>4301.1000000000004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83" t="s">
        <v>480</v>
      </c>
      <c r="F41" s="459">
        <f>'Корпуса Luxe'!L8+'Фасади Квадро-Кредо'!E19</f>
        <v>1181.25</v>
      </c>
      <c r="G41" s="70"/>
      <c r="H41" s="65" t="s">
        <v>76</v>
      </c>
      <c r="I41" s="113" t="s">
        <v>221</v>
      </c>
      <c r="J41" s="112" t="s">
        <v>269</v>
      </c>
      <c r="K41" s="83" t="s">
        <v>480</v>
      </c>
      <c r="L41" s="477">
        <f>'Корпуса Luxe'!L26+'Фасади Квадро-Кредо'!E15+'Фасади Квадро-Кредо'!E15+'Фасади Квадро-Кредо'!J23</f>
        <v>5154.3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83" t="s">
        <v>481</v>
      </c>
      <c r="F42" s="459">
        <f>'Корпуса Luxe'!L9+'Фасади Квадро-Кредо'!E25</f>
        <v>1256.8499999999999</v>
      </c>
      <c r="G42" s="70"/>
      <c r="H42" s="66" t="s">
        <v>60</v>
      </c>
      <c r="I42" s="67" t="s">
        <v>77</v>
      </c>
      <c r="J42" s="63" t="s">
        <v>339</v>
      </c>
      <c r="K42" s="83" t="s">
        <v>481</v>
      </c>
      <c r="L42" s="458">
        <f>'Корпуса Luxe'!L27+'Фасади Квадро-Кредо'!J19</f>
        <v>1364.85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83" t="s">
        <v>480</v>
      </c>
      <c r="F43" s="459">
        <f>'Корпуса Luxe'!L10+'Фасади Квадро-Кредо'!E14+'Фасади Квадро-Кредо'!E14</f>
        <v>1506.6</v>
      </c>
      <c r="G43" s="70"/>
      <c r="H43" s="66" t="s">
        <v>61</v>
      </c>
      <c r="I43" s="67" t="s">
        <v>77</v>
      </c>
      <c r="J43" s="63" t="s">
        <v>340</v>
      </c>
      <c r="K43" s="83" t="s">
        <v>480</v>
      </c>
      <c r="L43" s="458">
        <f>'Корпуса Luxe'!L28+'Фасади Квадро-Кредо'!J21</f>
        <v>1498.5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83" t="s">
        <v>481</v>
      </c>
      <c r="F44" s="459">
        <f>'Корпуса Luxe'!L11+'Фасади Квадро-Кредо'!E17+'Фасади Квадро-Кредо'!E17</f>
        <v>1819.8</v>
      </c>
      <c r="G44" s="70"/>
      <c r="H44" s="66" t="s">
        <v>62</v>
      </c>
      <c r="I44" s="67" t="s">
        <v>77</v>
      </c>
      <c r="J44" s="63" t="s">
        <v>343</v>
      </c>
      <c r="K44" s="83" t="s">
        <v>481</v>
      </c>
      <c r="L44" s="458">
        <f>'Корпуса Luxe'!L29+'Фасади Квадро-Кредо'!J19+'Фасади Квадро-Кредо'!J19</f>
        <v>2484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83" t="s">
        <v>480</v>
      </c>
      <c r="F45" s="459">
        <f>'Корпуса Luxe'!L12+'Фасади Квадро-Кредо'!J20</f>
        <v>2061.4499999999998</v>
      </c>
      <c r="G45" s="70"/>
      <c r="H45" s="66" t="s">
        <v>63</v>
      </c>
      <c r="I45" s="67" t="s">
        <v>77</v>
      </c>
      <c r="J45" s="63" t="s">
        <v>344</v>
      </c>
      <c r="K45" s="83" t="s">
        <v>480</v>
      </c>
      <c r="L45" s="458">
        <f>'Корпуса Luxe'!L30+'Фасади Квадро-Кредо'!J21+'Фасади Квадро-Кредо'!J21</f>
        <v>2776.95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83" t="s">
        <v>481</v>
      </c>
      <c r="F46" s="459">
        <f>'Корпуса Luxe'!L13+'Фасади Квадро-Кредо'!J22</f>
        <v>2160</v>
      </c>
      <c r="G46" s="70"/>
      <c r="H46" s="66" t="s">
        <v>130</v>
      </c>
      <c r="I46" s="113" t="s">
        <v>218</v>
      </c>
      <c r="J46" s="63" t="s">
        <v>343</v>
      </c>
      <c r="K46" s="83" t="s">
        <v>481</v>
      </c>
      <c r="L46" s="462">
        <f>'Корпуса Luxe'!L31+'Фасади Квадро-Кредо'!J6+'Фасади Квадро-Кредо'!J24</f>
        <v>2959.2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83" t="s">
        <v>480</v>
      </c>
      <c r="F47" s="459">
        <f>'Корпуса Luxe'!L14+'Фасади Квадро-Кредо'!J23</f>
        <v>2559.6</v>
      </c>
      <c r="G47" s="70"/>
      <c r="H47" s="66" t="s">
        <v>131</v>
      </c>
      <c r="I47" s="113" t="s">
        <v>218</v>
      </c>
      <c r="J47" s="63" t="s">
        <v>344</v>
      </c>
      <c r="K47" s="83" t="s">
        <v>480</v>
      </c>
      <c r="L47" s="462">
        <f>'Корпуса Luxe'!L32+'Фасади Квадро-Кредо'!J15+'Фасади Квадро-Кредо'!J26</f>
        <v>3356.1000000000004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83" t="s">
        <v>481</v>
      </c>
      <c r="F48" s="459">
        <f>'Корпуса Luxe'!L15+'Фасади Квадро-Кредо'!J25</f>
        <v>2965.95</v>
      </c>
      <c r="G48" s="70"/>
      <c r="H48" s="65" t="s">
        <v>64</v>
      </c>
      <c r="I48" s="67" t="s">
        <v>77</v>
      </c>
      <c r="J48" s="112" t="s">
        <v>343</v>
      </c>
      <c r="K48" s="83" t="s">
        <v>481</v>
      </c>
      <c r="L48" s="458">
        <f>'Корпуса Luxe'!L33+'Фасади Квадро-Кредо'!J6+'Фасади Квадро-Кредо'!E13+'Фасади Квадро-Кредо'!E13</f>
        <v>1979.1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83" t="s">
        <v>480</v>
      </c>
      <c r="F49" s="459">
        <f>'Корпуса Luxe'!L16+'Фасади Квадро-Кредо'!E27</f>
        <v>1053</v>
      </c>
      <c r="G49" s="70"/>
      <c r="H49" s="66" t="s">
        <v>65</v>
      </c>
      <c r="I49" s="67" t="s">
        <v>77</v>
      </c>
      <c r="J49" s="63" t="s">
        <v>344</v>
      </c>
      <c r="K49" s="83" t="s">
        <v>480</v>
      </c>
      <c r="L49" s="458">
        <f>'Корпуса Luxe'!L34+'Фасади Квадро-Кредо'!J15+'Фасади Квадро-Кредо'!E16+'Фасади Квадро-Кредо'!E16</f>
        <v>2247.75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83" t="s">
        <v>481</v>
      </c>
      <c r="F50" s="459">
        <f>'Корпуса Luxe'!L17+'Фасади Квадро-Кредо'!E14+'Фасади Квадро-Кредо'!E14</f>
        <v>1489.0500000000002</v>
      </c>
      <c r="G50" s="70"/>
      <c r="H50" s="66" t="s">
        <v>66</v>
      </c>
      <c r="I50" s="113" t="s">
        <v>219</v>
      </c>
      <c r="J50" s="63" t="s">
        <v>345</v>
      </c>
      <c r="K50" s="83" t="s">
        <v>481</v>
      </c>
      <c r="L50" s="458">
        <f>'Корпуса Luxe'!L35+'Фасади Квадро-Кредо'!J8</f>
        <v>1830.6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83" t="s">
        <v>480</v>
      </c>
      <c r="F51" s="459">
        <f>'Корпуса Luxe'!L18+'Фасади Квадро-Кредо'!E17+'Фасади Квадро-Кредо'!E17</f>
        <v>1738.8</v>
      </c>
      <c r="G51" s="70"/>
      <c r="H51" s="66" t="s">
        <v>67</v>
      </c>
      <c r="I51" s="67" t="s">
        <v>222</v>
      </c>
      <c r="J51" s="63" t="s">
        <v>632</v>
      </c>
      <c r="K51" s="83" t="s">
        <v>480</v>
      </c>
      <c r="L51" s="458">
        <f>'Корпуса Luxe'!L36+'Фасади Квадро-Кредо'!E19</f>
        <v>1759.05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83" t="s">
        <v>481</v>
      </c>
      <c r="F52" s="459">
        <f>'Корпуса Luxe'!L19+'Фасади Квадро-Кредо'!E17+'Фасади Квадро-Кредо'!J14</f>
        <v>1377</v>
      </c>
      <c r="G52" s="70"/>
      <c r="H52" s="114" t="s">
        <v>68</v>
      </c>
      <c r="I52" s="117" t="s">
        <v>223</v>
      </c>
      <c r="J52" s="74" t="s">
        <v>339</v>
      </c>
      <c r="K52" s="83" t="s">
        <v>481</v>
      </c>
      <c r="L52" s="479">
        <f>'Корпуса Luxe'!L37+'Фасади Квадро-Кредо'!E17</f>
        <v>1040.8499999999999</v>
      </c>
    </row>
    <row r="53" spans="2:12" ht="16.25" customHeight="1" x14ac:dyDescent="0.35">
      <c r="B53" s="66" t="s">
        <v>56</v>
      </c>
      <c r="C53" s="113" t="s">
        <v>134</v>
      </c>
      <c r="D53" s="63" t="s">
        <v>347</v>
      </c>
      <c r="E53" s="84" t="s">
        <v>480</v>
      </c>
      <c r="F53" s="459">
        <f>'Корпуса Luxe'!L20+'Фасади Квадро-Кредо'!E17+'Фасади Квадро-Кредо'!J14</f>
        <v>1553.85</v>
      </c>
      <c r="G53" s="70"/>
      <c r="H53" s="66" t="s">
        <v>132</v>
      </c>
      <c r="I53" s="113" t="s">
        <v>223</v>
      </c>
      <c r="J53" s="63" t="s">
        <v>338</v>
      </c>
      <c r="K53" s="84" t="s">
        <v>480</v>
      </c>
      <c r="L53" s="459">
        <f>'Корпуса Luxe'!L38+'Фасади Квадро-Кредо'!E9</f>
        <v>1058.4000000000001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85" t="s">
        <v>481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85" t="s">
        <v>481</v>
      </c>
      <c r="L54" s="467">
        <f>'Корпуса Luxe'!L39</f>
        <v>500.85</v>
      </c>
    </row>
    <row r="55" spans="2:12" ht="10.75" customHeight="1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ht="20.399999999999999" customHeight="1" x14ac:dyDescent="0.35">
      <c r="B58" s="94" t="s">
        <v>594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ht="16.25" customHeight="1" x14ac:dyDescent="0.35">
      <c r="B59" s="94" t="s">
        <v>574</v>
      </c>
      <c r="C59" s="197"/>
      <c r="D59" s="198"/>
      <c r="E59" s="197"/>
      <c r="K59" s="70"/>
      <c r="L59" s="70"/>
    </row>
    <row r="60" spans="2:12" ht="16.25" customHeight="1" x14ac:dyDescent="0.35">
      <c r="B60" s="94"/>
      <c r="C60" s="197"/>
      <c r="D60" s="198"/>
      <c r="E60" s="197"/>
      <c r="K60" s="70"/>
      <c r="L60" s="70"/>
    </row>
    <row r="61" spans="2:12" ht="16.25" customHeight="1" x14ac:dyDescent="0.35">
      <c r="B61" s="650" t="s">
        <v>595</v>
      </c>
      <c r="C61" s="651"/>
      <c r="D61" s="651"/>
      <c r="E61" s="651"/>
      <c r="F61" s="651"/>
      <c r="G61" s="651"/>
      <c r="H61" s="651"/>
      <c r="I61" s="651"/>
      <c r="J61" s="651"/>
      <c r="K61" s="651"/>
      <c r="L61" s="652"/>
    </row>
    <row r="62" spans="2:12" ht="16.25" customHeight="1" x14ac:dyDescent="0.35">
      <c r="B62" s="653"/>
      <c r="C62" s="654"/>
      <c r="D62" s="654"/>
      <c r="E62" s="654"/>
      <c r="F62" s="654"/>
      <c r="G62" s="654"/>
      <c r="H62" s="654"/>
      <c r="I62" s="654"/>
      <c r="J62" s="654"/>
      <c r="K62" s="654"/>
      <c r="L62" s="655"/>
    </row>
    <row r="63" spans="2:12" ht="16.25" customHeight="1" x14ac:dyDescent="0.35">
      <c r="B63" s="94"/>
      <c r="C63" s="197"/>
      <c r="D63" s="198"/>
      <c r="E63" s="197"/>
      <c r="K63" s="70"/>
      <c r="L63" s="70"/>
    </row>
    <row r="65" spans="2:12" x14ac:dyDescent="0.35">
      <c r="L65" s="60">
        <v>1</v>
      </c>
    </row>
    <row r="66" spans="2:12" ht="14.5" x14ac:dyDescent="0.35">
      <c r="B66"/>
      <c r="D66"/>
    </row>
    <row r="67" spans="2:12" ht="14.5" x14ac:dyDescent="0.35">
      <c r="B67"/>
      <c r="D67"/>
    </row>
  </sheetData>
  <sheetProtection password="CF7A" sheet="1" objects="1" scenarios="1"/>
  <mergeCells count="5">
    <mergeCell ref="K35:L35"/>
    <mergeCell ref="B61:L62"/>
    <mergeCell ref="B1:L1"/>
    <mergeCell ref="K2:L2"/>
    <mergeCell ref="B34:L34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zoomScaleNormal="100" workbookViewId="0">
      <selection activeCell="F31" sqref="F31:F32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60">
        <v>1</v>
      </c>
    </row>
    <row r="2" spans="1:11" ht="31.5" thickBot="1" x14ac:dyDescent="0.4">
      <c r="A2" s="597" t="s">
        <v>1153</v>
      </c>
      <c r="B2" s="598"/>
      <c r="C2" s="598"/>
      <c r="D2" s="598"/>
      <c r="E2" s="598"/>
      <c r="F2" s="598"/>
      <c r="G2" s="598"/>
      <c r="H2" s="598"/>
      <c r="I2" s="598"/>
      <c r="J2" s="598"/>
      <c r="K2" s="599"/>
    </row>
    <row r="3" spans="1:11" s="70" customFormat="1" ht="18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7" t="s">
        <v>1169</v>
      </c>
      <c r="K3" s="637"/>
    </row>
    <row r="4" spans="1:11" s="70" customFormat="1" ht="16" thickBot="1" x14ac:dyDescent="0.4">
      <c r="A4" s="86" t="s">
        <v>31</v>
      </c>
      <c r="B4" s="87"/>
      <c r="C4" s="111" t="s">
        <v>32</v>
      </c>
      <c r="D4" s="87"/>
      <c r="E4" s="88" t="s">
        <v>33</v>
      </c>
      <c r="G4" s="86" t="s">
        <v>31</v>
      </c>
      <c r="H4" s="87"/>
      <c r="I4" s="111" t="s">
        <v>32</v>
      </c>
      <c r="J4" s="87"/>
      <c r="K4" s="88" t="s">
        <v>33</v>
      </c>
    </row>
    <row r="5" spans="1:11" s="70" customFormat="1" x14ac:dyDescent="0.35">
      <c r="A5" s="65" t="s">
        <v>0</v>
      </c>
      <c r="B5" s="120" t="s">
        <v>229</v>
      </c>
      <c r="C5" s="112" t="s">
        <v>313</v>
      </c>
      <c r="D5" s="83" t="s">
        <v>1081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83" t="s">
        <v>1081</v>
      </c>
      <c r="K5" s="459">
        <f>'Корпуса Luxe'!F25+'Фасади RioLine'!E22</f>
        <v>323.5</v>
      </c>
    </row>
    <row r="6" spans="1:11" s="70" customFormat="1" x14ac:dyDescent="0.35">
      <c r="A6" s="66" t="s">
        <v>1</v>
      </c>
      <c r="B6" s="113" t="s">
        <v>6</v>
      </c>
      <c r="C6" s="63" t="s">
        <v>315</v>
      </c>
      <c r="D6" s="83" t="s">
        <v>1081</v>
      </c>
      <c r="E6" s="459">
        <f>'Корпуса Luxe'!F6+'Фасади RioLine'!E14</f>
        <v>793.65</v>
      </c>
      <c r="G6" s="66" t="s">
        <v>17</v>
      </c>
      <c r="H6" s="113" t="s">
        <v>229</v>
      </c>
      <c r="I6" s="63" t="s">
        <v>321</v>
      </c>
      <c r="J6" s="83" t="s">
        <v>1081</v>
      </c>
      <c r="K6" s="459">
        <f>'Корпуса Luxe'!F26</f>
        <v>477.9</v>
      </c>
    </row>
    <row r="7" spans="1:11" s="70" customFormat="1" x14ac:dyDescent="0.35">
      <c r="A7" s="66" t="s">
        <v>2</v>
      </c>
      <c r="B7" s="113" t="s">
        <v>6</v>
      </c>
      <c r="C7" s="63" t="s">
        <v>317</v>
      </c>
      <c r="D7" s="83" t="s">
        <v>1081</v>
      </c>
      <c r="E7" s="459">
        <f>'Корпуса Luxe'!F7+'Фасади RioLine'!E17</f>
        <v>922.2</v>
      </c>
      <c r="G7" s="66" t="s">
        <v>18</v>
      </c>
      <c r="H7" s="113" t="s">
        <v>6</v>
      </c>
      <c r="I7" s="63" t="s">
        <v>323</v>
      </c>
      <c r="J7" s="83" t="s">
        <v>1081</v>
      </c>
      <c r="K7" s="459">
        <f>'Корпуса Luxe'!F27+'Фасади RioLine'!E15</f>
        <v>927.15</v>
      </c>
    </row>
    <row r="8" spans="1:11" s="70" customFormat="1" x14ac:dyDescent="0.35">
      <c r="A8" s="66" t="s">
        <v>3</v>
      </c>
      <c r="B8" s="113" t="s">
        <v>6</v>
      </c>
      <c r="C8" s="63" t="s">
        <v>320</v>
      </c>
      <c r="D8" s="83" t="s">
        <v>1081</v>
      </c>
      <c r="E8" s="459">
        <f>'Корпуса Luxe'!F8+'Фасади RioLine'!E19</f>
        <v>998.95</v>
      </c>
      <c r="G8" s="66" t="s">
        <v>19</v>
      </c>
      <c r="H8" s="113" t="s">
        <v>6</v>
      </c>
      <c r="I8" s="63" t="s">
        <v>324</v>
      </c>
      <c r="J8" s="83" t="s">
        <v>1081</v>
      </c>
      <c r="K8" s="459">
        <f>'Корпуса Luxe'!F28+'Фасади RioLine'!E18</f>
        <v>1080.4000000000001</v>
      </c>
    </row>
    <row r="9" spans="1:11" s="70" customFormat="1" x14ac:dyDescent="0.35">
      <c r="A9" s="66" t="s">
        <v>4</v>
      </c>
      <c r="B9" s="113" t="s">
        <v>6</v>
      </c>
      <c r="C9" s="63" t="s">
        <v>322</v>
      </c>
      <c r="D9" s="83" t="s">
        <v>1081</v>
      </c>
      <c r="E9" s="459">
        <f>'Корпуса Luxe'!F9+'Фасади RioLine'!E25</f>
        <v>1031.5</v>
      </c>
      <c r="G9" s="66" t="s">
        <v>20</v>
      </c>
      <c r="H9" s="113" t="s">
        <v>6</v>
      </c>
      <c r="I9" s="63" t="s">
        <v>325</v>
      </c>
      <c r="J9" s="83" t="s">
        <v>1081</v>
      </c>
      <c r="K9" s="459">
        <f>'Корпуса Luxe'!F29+'Фасади RioLine'!E20</f>
        <v>1177.25</v>
      </c>
    </row>
    <row r="10" spans="1:11" s="70" customFormat="1" x14ac:dyDescent="0.35">
      <c r="A10" s="66" t="s">
        <v>5</v>
      </c>
      <c r="B10" s="113" t="s">
        <v>6</v>
      </c>
      <c r="C10" s="63" t="s">
        <v>314</v>
      </c>
      <c r="D10" s="83" t="s">
        <v>1081</v>
      </c>
      <c r="E10" s="459">
        <f>'Корпуса Luxe'!F10+'Фасади RioLine'!E14+'Фасади RioLine'!E14</f>
        <v>1272.75</v>
      </c>
      <c r="G10" s="66" t="s">
        <v>21</v>
      </c>
      <c r="H10" s="113" t="s">
        <v>6</v>
      </c>
      <c r="I10" s="63" t="s">
        <v>326</v>
      </c>
      <c r="J10" s="83" t="s">
        <v>1081</v>
      </c>
      <c r="K10" s="459">
        <f>'Корпуса Luxe'!F30+'Фасади RioLine'!E26</f>
        <v>1239.5</v>
      </c>
    </row>
    <row r="11" spans="1:11" s="70" customFormat="1" x14ac:dyDescent="0.35">
      <c r="A11" s="66" t="s">
        <v>7</v>
      </c>
      <c r="B11" s="113" t="s">
        <v>226</v>
      </c>
      <c r="C11" s="63" t="s">
        <v>314</v>
      </c>
      <c r="D11" s="83" t="s">
        <v>1081</v>
      </c>
      <c r="E11" s="459">
        <f>'Корпуса Luxe'!F11+'Фасади RioLine'!E14+'Фасади RioLine'!E14+Фурнітура!D15</f>
        <v>1804.65</v>
      </c>
      <c r="G11" s="66" t="s">
        <v>22</v>
      </c>
      <c r="H11" s="113" t="s">
        <v>6</v>
      </c>
      <c r="I11" s="63" t="s">
        <v>327</v>
      </c>
      <c r="J11" s="83" t="s">
        <v>1081</v>
      </c>
      <c r="K11" s="459">
        <f>'Корпуса Luxe'!F31+'Фасади RioLine'!E15+'Фасади RioLine'!E15</f>
        <v>1481.7</v>
      </c>
    </row>
    <row r="12" spans="1:11" s="70" customFormat="1" x14ac:dyDescent="0.35">
      <c r="A12" s="66" t="s">
        <v>8</v>
      </c>
      <c r="B12" s="113" t="s">
        <v>6</v>
      </c>
      <c r="C12" s="63" t="s">
        <v>316</v>
      </c>
      <c r="D12" s="83" t="s">
        <v>1081</v>
      </c>
      <c r="E12" s="459">
        <f>'Корпуса Luxe'!F12+'Фасади RioLine'!E17+'Фасади RioLine'!E17</f>
        <v>1497.45</v>
      </c>
      <c r="G12" s="66" t="s">
        <v>23</v>
      </c>
      <c r="H12" s="113" t="s">
        <v>226</v>
      </c>
      <c r="I12" s="63" t="s">
        <v>327</v>
      </c>
      <c r="J12" s="83" t="s">
        <v>1081</v>
      </c>
      <c r="K12" s="459">
        <f>'Корпуса Luxe'!F32+'Фасади RioLine'!E15+'Фасади RioLine'!E15+Фурнітура!D15</f>
        <v>2013.6</v>
      </c>
    </row>
    <row r="13" spans="1:11" s="70" customFormat="1" x14ac:dyDescent="0.35">
      <c r="A13" s="66" t="s">
        <v>9</v>
      </c>
      <c r="B13" s="113" t="s">
        <v>226</v>
      </c>
      <c r="C13" s="63" t="s">
        <v>316</v>
      </c>
      <c r="D13" s="83" t="s">
        <v>1081</v>
      </c>
      <c r="E13" s="459">
        <f>'Корпуса Luxe'!F13+'Фасади RioLine'!E17+'Фасади RioLine'!E17+Фурнітура!D16</f>
        <v>2099.5500000000002</v>
      </c>
      <c r="G13" s="66" t="s">
        <v>24</v>
      </c>
      <c r="H13" s="113" t="s">
        <v>6</v>
      </c>
      <c r="I13" s="63" t="s">
        <v>329</v>
      </c>
      <c r="J13" s="83" t="s">
        <v>1081</v>
      </c>
      <c r="K13" s="459">
        <f>'Корпуса Luxe'!F33+'Фасади RioLine'!E18+'Фасади RioLine'!E18</f>
        <v>1763.9</v>
      </c>
    </row>
    <row r="14" spans="1:11" s="70" customFormat="1" x14ac:dyDescent="0.35">
      <c r="A14" s="66" t="s">
        <v>10</v>
      </c>
      <c r="B14" s="113" t="s">
        <v>227</v>
      </c>
      <c r="C14" s="63" t="s">
        <v>328</v>
      </c>
      <c r="D14" s="83" t="s">
        <v>1081</v>
      </c>
      <c r="E14" s="459">
        <f>'Корпуса Luxe'!F14+'Фасади RioLine'!J7</f>
        <v>875.8</v>
      </c>
      <c r="G14" s="66" t="s">
        <v>25</v>
      </c>
      <c r="H14" s="113" t="s">
        <v>226</v>
      </c>
      <c r="I14" s="63" t="s">
        <v>329</v>
      </c>
      <c r="J14" s="83" t="s">
        <v>1081</v>
      </c>
      <c r="K14" s="459">
        <f>'Корпуса Luxe'!F34+'Фасади RioLine'!E18+'Фасади RioLine'!E18+Фурнітура!D16</f>
        <v>2366</v>
      </c>
    </row>
    <row r="15" spans="1:11" s="70" customFormat="1" x14ac:dyDescent="0.35">
      <c r="A15" s="66" t="s">
        <v>11</v>
      </c>
      <c r="B15" s="113" t="s">
        <v>227</v>
      </c>
      <c r="C15" s="63" t="s">
        <v>330</v>
      </c>
      <c r="D15" s="83" t="s">
        <v>1081</v>
      </c>
      <c r="E15" s="459">
        <f>'Корпуса Luxe'!F15+'Фасади RioLine'!J16</f>
        <v>1021.15</v>
      </c>
      <c r="G15" s="66" t="s">
        <v>389</v>
      </c>
      <c r="H15" s="113" t="s">
        <v>227</v>
      </c>
      <c r="I15" s="63" t="s">
        <v>591</v>
      </c>
      <c r="J15" s="83" t="s">
        <v>1081</v>
      </c>
      <c r="K15" s="459">
        <f>'Корпуса Luxe'!F35+'Фасади RioLine'!J10</f>
        <v>1163.2</v>
      </c>
    </row>
    <row r="16" spans="1:11" s="70" customFormat="1" x14ac:dyDescent="0.35">
      <c r="A16" s="66" t="s">
        <v>12</v>
      </c>
      <c r="B16" s="113" t="s">
        <v>227</v>
      </c>
      <c r="C16" s="63" t="s">
        <v>331</v>
      </c>
      <c r="D16" s="83" t="s">
        <v>1081</v>
      </c>
      <c r="E16" s="459">
        <f>'Корпуса Luxe'!F16+'Фасади RioLine'!E23</f>
        <v>928.7</v>
      </c>
      <c r="G16" s="66" t="s">
        <v>390</v>
      </c>
      <c r="H16" s="113" t="s">
        <v>227</v>
      </c>
      <c r="I16" s="63" t="s">
        <v>592</v>
      </c>
      <c r="J16" s="83" t="s">
        <v>1081</v>
      </c>
      <c r="K16" s="459">
        <f>'Корпуса Luxe'!F36+'Фасади RioLine'!J17</f>
        <v>1425.35</v>
      </c>
    </row>
    <row r="17" spans="1:11" s="70" customFormat="1" x14ac:dyDescent="0.35">
      <c r="A17" s="66" t="s">
        <v>13</v>
      </c>
      <c r="B17" s="113" t="s">
        <v>227</v>
      </c>
      <c r="C17" s="63" t="s">
        <v>332</v>
      </c>
      <c r="D17" s="83" t="s">
        <v>1081</v>
      </c>
      <c r="E17" s="459">
        <f>'Корпуса Luxe'!F17+'Фасади RioLine'!J9</f>
        <v>1056.6500000000001</v>
      </c>
      <c r="G17" s="66" t="s">
        <v>26</v>
      </c>
      <c r="H17" s="113" t="s">
        <v>6</v>
      </c>
      <c r="I17" s="63" t="s">
        <v>629</v>
      </c>
      <c r="J17" s="83" t="s">
        <v>1081</v>
      </c>
      <c r="K17" s="459">
        <f>'Корпуса Luxe'!F37+'Фасади RioLine'!E24</f>
        <v>914.4</v>
      </c>
    </row>
    <row r="18" spans="1:11" s="70" customFormat="1" x14ac:dyDescent="0.35">
      <c r="A18" s="66" t="s">
        <v>14</v>
      </c>
      <c r="B18" s="113" t="s">
        <v>228</v>
      </c>
      <c r="C18" s="63" t="s">
        <v>314</v>
      </c>
      <c r="D18" s="83" t="s">
        <v>1081</v>
      </c>
      <c r="E18" s="459">
        <f>'Корпуса Luxe'!F18+'Фасади RioLine'!E17</f>
        <v>1362.3</v>
      </c>
      <c r="G18" s="66" t="s">
        <v>27</v>
      </c>
      <c r="H18" s="113" t="s">
        <v>6</v>
      </c>
      <c r="I18" s="63" t="s">
        <v>630</v>
      </c>
      <c r="J18" s="83" t="s">
        <v>1081</v>
      </c>
      <c r="K18" s="459">
        <f>'Корпуса Luxe'!F38+'Фасади RioLine'!E13+'Фасади RioLine'!E13</f>
        <v>1139.55</v>
      </c>
    </row>
    <row r="19" spans="1:11" s="70" customFormat="1" x14ac:dyDescent="0.35">
      <c r="A19" s="66" t="s">
        <v>15</v>
      </c>
      <c r="B19" s="113" t="s">
        <v>229</v>
      </c>
      <c r="C19" s="63" t="s">
        <v>315</v>
      </c>
      <c r="D19" s="83" t="s">
        <v>1081</v>
      </c>
      <c r="E19" s="459">
        <f>'Корпуса Luxe'!F19</f>
        <v>332.1</v>
      </c>
      <c r="G19" s="66" t="s">
        <v>28</v>
      </c>
      <c r="H19" s="113" t="s">
        <v>228</v>
      </c>
      <c r="I19" s="63" t="s">
        <v>327</v>
      </c>
      <c r="J19" s="83" t="s">
        <v>1081</v>
      </c>
      <c r="K19" s="459">
        <f>'Корпуса Luxe'!F39+'Фасади RioLine'!E18</f>
        <v>1682.5</v>
      </c>
    </row>
    <row r="20" spans="1:11" s="70" customFormat="1" x14ac:dyDescent="0.35">
      <c r="A20" s="114" t="s">
        <v>16</v>
      </c>
      <c r="B20" s="121" t="s">
        <v>229</v>
      </c>
      <c r="C20" s="74" t="s">
        <v>335</v>
      </c>
      <c r="D20" s="83" t="s">
        <v>1081</v>
      </c>
      <c r="E20" s="460">
        <f>'Корпуса Luxe'!F20</f>
        <v>425.25</v>
      </c>
      <c r="G20" s="66" t="s">
        <v>29</v>
      </c>
      <c r="H20" s="113" t="s">
        <v>229</v>
      </c>
      <c r="I20" s="63" t="s">
        <v>323</v>
      </c>
      <c r="J20" s="83" t="s">
        <v>1081</v>
      </c>
      <c r="K20" s="459">
        <f>'Корпуса Luxe'!F40</f>
        <v>384.75</v>
      </c>
    </row>
    <row r="21" spans="1:11" s="70" customFormat="1" x14ac:dyDescent="0.35">
      <c r="A21" s="114" t="s">
        <v>58</v>
      </c>
      <c r="B21" s="121" t="s">
        <v>228</v>
      </c>
      <c r="C21" s="74" t="s">
        <v>314</v>
      </c>
      <c r="D21" s="83" t="s">
        <v>1081</v>
      </c>
      <c r="E21" s="460">
        <f>'Корпуса Luxe'!F21+'Фасади RioLine'!E9+'Фасади RioLine'!E9+'Фасади RioLine'!J14</f>
        <v>1687.7</v>
      </c>
      <c r="G21" s="66" t="s">
        <v>30</v>
      </c>
      <c r="H21" s="113" t="s">
        <v>229</v>
      </c>
      <c r="I21" s="63" t="s">
        <v>336</v>
      </c>
      <c r="J21" s="83" t="s">
        <v>1081</v>
      </c>
      <c r="K21" s="459">
        <f>'Корпуса Luxe'!F41</f>
        <v>487.35</v>
      </c>
    </row>
    <row r="22" spans="1:11" s="70" customFormat="1" x14ac:dyDescent="0.35">
      <c r="A22" s="246" t="s">
        <v>59</v>
      </c>
      <c r="B22" s="248" t="s">
        <v>227</v>
      </c>
      <c r="C22" s="249" t="s">
        <v>314</v>
      </c>
      <c r="D22" s="83" t="s">
        <v>1081</v>
      </c>
      <c r="E22" s="462">
        <f>'Корпуса Luxe'!F22+'Фасади RioLine'!J7+'Фасади RioLine'!J7</f>
        <v>1671.95</v>
      </c>
      <c r="G22" s="114" t="s">
        <v>245</v>
      </c>
      <c r="H22" s="121" t="s">
        <v>228</v>
      </c>
      <c r="I22" s="74" t="s">
        <v>327</v>
      </c>
      <c r="J22" s="83" t="s">
        <v>1081</v>
      </c>
      <c r="K22" s="460">
        <f>'Корпуса Luxe'!F42+'Фасади RioLine'!E10+'Фасади RioLine'!E10+'Фасади RioLine'!J18</f>
        <v>2074.75</v>
      </c>
    </row>
    <row r="23" spans="1:11" s="70" customFormat="1" x14ac:dyDescent="0.35">
      <c r="A23" s="114" t="s">
        <v>76</v>
      </c>
      <c r="B23" s="121" t="s">
        <v>227</v>
      </c>
      <c r="C23" s="74" t="s">
        <v>316</v>
      </c>
      <c r="D23" s="83" t="s">
        <v>1081</v>
      </c>
      <c r="E23" s="466">
        <f>'Корпуса Luxe'!F23+'Фасади RioLine'!J16+'Фасади RioLine'!J16</f>
        <v>1876.25</v>
      </c>
      <c r="G23" s="66" t="s">
        <v>391</v>
      </c>
      <c r="H23" s="113" t="s">
        <v>227</v>
      </c>
      <c r="I23" s="63" t="s">
        <v>327</v>
      </c>
      <c r="J23" s="83" t="s">
        <v>1081</v>
      </c>
      <c r="K23" s="459">
        <f>'Корпуса Luxe'!F43+'Фасади RioLine'!J10+'Фасади RioLine'!J10</f>
        <v>1997</v>
      </c>
    </row>
    <row r="24" spans="1:11" s="70" customFormat="1" ht="16" thickBot="1" x14ac:dyDescent="0.4">
      <c r="A24" s="72" t="s">
        <v>64</v>
      </c>
      <c r="B24" s="118" t="s">
        <v>6</v>
      </c>
      <c r="C24" s="302" t="s">
        <v>318</v>
      </c>
      <c r="D24" s="85" t="s">
        <v>1081</v>
      </c>
      <c r="E24" s="467">
        <f>'Корпуса Luxe'!F24+'Фасади RioLine'!E21</f>
        <v>271.64999999999998</v>
      </c>
      <c r="G24" s="72" t="s">
        <v>392</v>
      </c>
      <c r="H24" s="118" t="s">
        <v>227</v>
      </c>
      <c r="I24" s="64" t="s">
        <v>329</v>
      </c>
      <c r="J24" s="85" t="s">
        <v>1081</v>
      </c>
      <c r="K24" s="467">
        <f>'Корпуса Luxe'!F44+'Фасади RioLine'!J17+'Фасади RioLine'!J17</f>
        <v>2449.75</v>
      </c>
    </row>
    <row r="25" spans="1:11" s="70" customFormat="1" x14ac:dyDescent="0.35">
      <c r="A25" s="107"/>
      <c r="B25" s="115"/>
      <c r="C25" s="124"/>
      <c r="D25" s="293"/>
      <c r="E25" s="126"/>
      <c r="G25" s="107"/>
      <c r="H25" s="115"/>
      <c r="I25" s="124"/>
      <c r="J25" s="291"/>
      <c r="K25" s="92"/>
    </row>
    <row r="26" spans="1:11" s="70" customFormat="1" x14ac:dyDescent="0.35">
      <c r="A26" s="107"/>
      <c r="B26" s="115"/>
      <c r="C26" s="124"/>
      <c r="D26" s="293"/>
      <c r="E26" s="126"/>
      <c r="G26" s="107"/>
      <c r="H26" s="115"/>
      <c r="I26" s="124"/>
      <c r="J26" s="291"/>
      <c r="K26" s="92"/>
    </row>
    <row r="27" spans="1:11" s="70" customFormat="1" x14ac:dyDescent="0.35">
      <c r="A27" s="107"/>
      <c r="B27" s="115"/>
      <c r="C27" s="124"/>
      <c r="D27" s="291"/>
      <c r="E27" s="126"/>
      <c r="G27" s="107"/>
      <c r="H27" s="115"/>
      <c r="I27" s="124"/>
      <c r="J27" s="291"/>
      <c r="K27" s="92"/>
    </row>
    <row r="28" spans="1:11" s="70" customFormat="1" x14ac:dyDescent="0.35">
      <c r="A28" s="666" t="s">
        <v>1154</v>
      </c>
      <c r="B28" s="667"/>
      <c r="C28" s="667"/>
      <c r="D28" s="667"/>
      <c r="E28" s="667"/>
      <c r="F28" s="667"/>
      <c r="G28" s="667"/>
      <c r="H28" s="667"/>
      <c r="I28" s="667"/>
      <c r="J28" s="667"/>
      <c r="K28" s="668"/>
    </row>
    <row r="29" spans="1:11" s="70" customFormat="1" x14ac:dyDescent="0.35">
      <c r="A29" s="669" t="s">
        <v>636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1"/>
    </row>
    <row r="30" spans="1:11" s="70" customFormat="1" x14ac:dyDescent="0.35">
      <c r="A30" s="556"/>
      <c r="B30" s="556"/>
      <c r="C30" s="556"/>
      <c r="D30" s="556"/>
      <c r="E30" s="556"/>
      <c r="F30" s="556"/>
      <c r="G30" s="556"/>
      <c r="H30" s="556"/>
      <c r="I30" s="556"/>
      <c r="J30" s="556"/>
      <c r="K30" s="556"/>
    </row>
    <row r="31" spans="1:11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21" thickBot="1" x14ac:dyDescent="0.85">
      <c r="A32" s="45"/>
      <c r="B32" s="20"/>
      <c r="C32" s="21"/>
      <c r="D32" s="289"/>
      <c r="E32" s="245"/>
      <c r="G32" s="45"/>
      <c r="H32" s="20"/>
      <c r="I32" s="21"/>
      <c r="J32" s="289"/>
      <c r="K32" s="23"/>
    </row>
    <row r="33" spans="1:11" ht="35" thickBot="1" x14ac:dyDescent="0.9">
      <c r="A33" s="656" t="s">
        <v>1155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8"/>
    </row>
    <row r="34" spans="1:11" ht="18" thickBot="1" x14ac:dyDescent="0.4">
      <c r="A34" s="108" t="s">
        <v>128</v>
      </c>
      <c r="B34" s="108"/>
      <c r="C34" s="109"/>
      <c r="D34" s="109"/>
      <c r="E34" s="109"/>
      <c r="F34" s="110"/>
      <c r="G34" s="108" t="s">
        <v>128</v>
      </c>
      <c r="H34" s="108"/>
      <c r="I34" s="109"/>
      <c r="J34" s="637" t="s">
        <v>1169</v>
      </c>
      <c r="K34" s="637"/>
    </row>
    <row r="35" spans="1:11" ht="16" thickBot="1" x14ac:dyDescent="0.4">
      <c r="A35" s="86" t="s">
        <v>31</v>
      </c>
      <c r="B35" s="87"/>
      <c r="C35" s="111" t="s">
        <v>32</v>
      </c>
      <c r="D35" s="87"/>
      <c r="E35" s="88" t="s">
        <v>33</v>
      </c>
      <c r="F35" s="70"/>
      <c r="G35" s="86" t="s">
        <v>31</v>
      </c>
      <c r="H35" s="87"/>
      <c r="I35" s="111" t="s">
        <v>32</v>
      </c>
      <c r="J35" s="87"/>
      <c r="K35" s="88" t="s">
        <v>33</v>
      </c>
    </row>
    <row r="36" spans="1:11" x14ac:dyDescent="0.35">
      <c r="A36" s="65" t="s">
        <v>0</v>
      </c>
      <c r="B36" s="67" t="s">
        <v>137</v>
      </c>
      <c r="C36" s="112" t="s">
        <v>337</v>
      </c>
      <c r="D36" s="83" t="s">
        <v>1081</v>
      </c>
      <c r="E36" s="458">
        <f>'Корпуса Luxe'!L5</f>
        <v>456.3</v>
      </c>
      <c r="F36" s="70"/>
      <c r="G36" s="183" t="s">
        <v>79</v>
      </c>
      <c r="H36" s="115" t="s">
        <v>137</v>
      </c>
      <c r="I36" s="298" t="s">
        <v>338</v>
      </c>
      <c r="J36" s="83" t="s">
        <v>1081</v>
      </c>
      <c r="K36" s="479">
        <f>'Корпуса Luxe'!L22</f>
        <v>850.5</v>
      </c>
    </row>
    <row r="37" spans="1:11" x14ac:dyDescent="0.35">
      <c r="A37" s="66" t="s">
        <v>78</v>
      </c>
      <c r="B37" s="113" t="s">
        <v>80</v>
      </c>
      <c r="C37" s="112" t="s">
        <v>337</v>
      </c>
      <c r="D37" s="83" t="s">
        <v>1081</v>
      </c>
      <c r="E37" s="458">
        <f>'Корпуса Luxe'!L5+Фурнітура!D17+'Фасади RioLine'!E6</f>
        <v>1665.8</v>
      </c>
      <c r="F37" s="70"/>
      <c r="G37" s="66" t="s">
        <v>58</v>
      </c>
      <c r="H37" s="116" t="s">
        <v>136</v>
      </c>
      <c r="I37" s="63" t="s">
        <v>268</v>
      </c>
      <c r="J37" s="83" t="s">
        <v>1081</v>
      </c>
      <c r="K37" s="459">
        <f>'Корпуса Luxe'!L23+'Фасади RioLine'!J12+'Фасади RioLine'!J12</f>
        <v>3445.95</v>
      </c>
    </row>
    <row r="38" spans="1:11" x14ac:dyDescent="0.35">
      <c r="A38" s="66" t="s">
        <v>1</v>
      </c>
      <c r="B38" s="113" t="s">
        <v>81</v>
      </c>
      <c r="C38" s="63" t="s">
        <v>339</v>
      </c>
      <c r="D38" s="83" t="s">
        <v>1081</v>
      </c>
      <c r="E38" s="458">
        <f>'Корпуса Luxe'!L6+'Фасади RioLine'!E14</f>
        <v>844.95</v>
      </c>
      <c r="F38" s="70"/>
      <c r="G38" s="66" t="s">
        <v>129</v>
      </c>
      <c r="H38" s="113" t="s">
        <v>221</v>
      </c>
      <c r="I38" s="63" t="s">
        <v>268</v>
      </c>
      <c r="J38" s="83" t="s">
        <v>1081</v>
      </c>
      <c r="K38" s="462">
        <f>'Корпуса Luxe'!L24+'Фасади RioLine'!E14+'Фасади RioLine'!E14+'Фасади RioLine'!J23</f>
        <v>3965.5</v>
      </c>
    </row>
    <row r="39" spans="1:11" x14ac:dyDescent="0.35">
      <c r="A39" s="66" t="s">
        <v>2</v>
      </c>
      <c r="B39" s="113" t="s">
        <v>81</v>
      </c>
      <c r="C39" s="63" t="s">
        <v>340</v>
      </c>
      <c r="D39" s="83" t="s">
        <v>1081</v>
      </c>
      <c r="E39" s="458">
        <f>'Корпуса Luxe'!L7+'Фасади RioLine'!E17</f>
        <v>973.5</v>
      </c>
      <c r="F39" s="70"/>
      <c r="G39" s="65" t="s">
        <v>59</v>
      </c>
      <c r="H39" s="116" t="s">
        <v>136</v>
      </c>
      <c r="I39" s="112" t="s">
        <v>269</v>
      </c>
      <c r="J39" s="83" t="s">
        <v>1081</v>
      </c>
      <c r="K39" s="458">
        <f>'Корпуса Luxe'!L25+'Фасади RioLine'!J12+'Фасади RioLine'!J13</f>
        <v>3796.1</v>
      </c>
    </row>
    <row r="40" spans="1:11" x14ac:dyDescent="0.35">
      <c r="A40" s="66" t="s">
        <v>3</v>
      </c>
      <c r="B40" s="113" t="s">
        <v>81</v>
      </c>
      <c r="C40" s="63" t="s">
        <v>341</v>
      </c>
      <c r="D40" s="83" t="s">
        <v>1081</v>
      </c>
      <c r="E40" s="458">
        <f>'Корпуса Luxe'!L8+'Фасади RioLine'!E19</f>
        <v>1057</v>
      </c>
      <c r="F40" s="70"/>
      <c r="G40" s="65" t="s">
        <v>76</v>
      </c>
      <c r="H40" s="113" t="s">
        <v>221</v>
      </c>
      <c r="I40" s="112" t="s">
        <v>269</v>
      </c>
      <c r="J40" s="83" t="s">
        <v>1081</v>
      </c>
      <c r="K40" s="477">
        <f>'Корпуса Luxe'!L26+'Фасади RioLine'!E15+'Фасади RioLine'!E15+'Фасади RioLine'!J23</f>
        <v>4717.1499999999996</v>
      </c>
    </row>
    <row r="41" spans="1:11" x14ac:dyDescent="0.35">
      <c r="A41" s="66" t="s">
        <v>4</v>
      </c>
      <c r="B41" s="113" t="s">
        <v>81</v>
      </c>
      <c r="C41" s="63" t="s">
        <v>342</v>
      </c>
      <c r="D41" s="83" t="s">
        <v>1081</v>
      </c>
      <c r="E41" s="458">
        <f>'Корпуса Luxe'!L9+'Фасади RioLine'!E25</f>
        <v>1093.5999999999999</v>
      </c>
      <c r="F41" s="70"/>
      <c r="G41" s="66" t="s">
        <v>60</v>
      </c>
      <c r="H41" s="67" t="s">
        <v>77</v>
      </c>
      <c r="I41" s="63" t="s">
        <v>339</v>
      </c>
      <c r="J41" s="83" t="s">
        <v>1081</v>
      </c>
      <c r="K41" s="458">
        <f>'Корпуса Luxe'!L27+'Фасади RioLine'!J19</f>
        <v>1278.7</v>
      </c>
    </row>
    <row r="42" spans="1:11" x14ac:dyDescent="0.35">
      <c r="A42" s="66" t="s">
        <v>5</v>
      </c>
      <c r="B42" s="113" t="s">
        <v>81</v>
      </c>
      <c r="C42" s="63" t="s">
        <v>343</v>
      </c>
      <c r="D42" s="83" t="s">
        <v>1081</v>
      </c>
      <c r="E42" s="458">
        <f>'Корпуса Luxe'!L10+'Фасади RioLine'!E14+'Фасади RioLine'!E14</f>
        <v>1325.4</v>
      </c>
      <c r="F42" s="70"/>
      <c r="G42" s="66" t="s">
        <v>61</v>
      </c>
      <c r="H42" s="67" t="s">
        <v>77</v>
      </c>
      <c r="I42" s="63" t="s">
        <v>340</v>
      </c>
      <c r="J42" s="83" t="s">
        <v>1081</v>
      </c>
      <c r="K42" s="458">
        <f>'Корпуса Luxe'!L28+'Фасади RioLine'!J21</f>
        <v>1407.4</v>
      </c>
    </row>
    <row r="43" spans="1:11" x14ac:dyDescent="0.35">
      <c r="A43" s="66" t="s">
        <v>7</v>
      </c>
      <c r="B43" s="113" t="s">
        <v>81</v>
      </c>
      <c r="C43" s="63" t="s">
        <v>344</v>
      </c>
      <c r="D43" s="83" t="s">
        <v>1081</v>
      </c>
      <c r="E43" s="458">
        <f>'Корпуса Luxe'!L11+'Фасади RioLine'!E17+'Фасади RioLine'!E17</f>
        <v>1593.3</v>
      </c>
      <c r="F43" s="70"/>
      <c r="G43" s="66" t="s">
        <v>62</v>
      </c>
      <c r="H43" s="67" t="s">
        <v>77</v>
      </c>
      <c r="I43" s="63" t="s">
        <v>343</v>
      </c>
      <c r="J43" s="83" t="s">
        <v>1081</v>
      </c>
      <c r="K43" s="458">
        <f>'Корпуса Luxe'!L29+'Фасади RioLine'!J19+'Фасади RioLine'!J19</f>
        <v>2311.6999999999998</v>
      </c>
    </row>
    <row r="44" spans="1:11" x14ac:dyDescent="0.35">
      <c r="A44" s="66" t="s">
        <v>8</v>
      </c>
      <c r="B44" s="113" t="s">
        <v>218</v>
      </c>
      <c r="C44" s="63" t="s">
        <v>339</v>
      </c>
      <c r="D44" s="83" t="s">
        <v>1081</v>
      </c>
      <c r="E44" s="458">
        <f>'Корпуса Luxe'!L12+'Фасади RioLine'!J20</f>
        <v>1996.05</v>
      </c>
      <c r="F44" s="70"/>
      <c r="G44" s="66" t="s">
        <v>63</v>
      </c>
      <c r="H44" s="67" t="s">
        <v>77</v>
      </c>
      <c r="I44" s="63" t="s">
        <v>344</v>
      </c>
      <c r="J44" s="83" t="s">
        <v>1081</v>
      </c>
      <c r="K44" s="458">
        <f>'Корпуса Luxe'!L30+'Фасади RioLine'!J21+'Фасади RioLine'!J21</f>
        <v>2594.75</v>
      </c>
    </row>
    <row r="45" spans="1:11" x14ac:dyDescent="0.35">
      <c r="A45" s="66" t="s">
        <v>9</v>
      </c>
      <c r="B45" s="113" t="s">
        <v>218</v>
      </c>
      <c r="C45" s="63" t="s">
        <v>340</v>
      </c>
      <c r="D45" s="83" t="s">
        <v>1081</v>
      </c>
      <c r="E45" s="458">
        <f>'Корпуса Luxe'!L13+'Фасади RioLine'!J22</f>
        <v>2066</v>
      </c>
      <c r="F45" s="70"/>
      <c r="G45" s="66" t="s">
        <v>130</v>
      </c>
      <c r="H45" s="113" t="s">
        <v>218</v>
      </c>
      <c r="I45" s="63" t="s">
        <v>343</v>
      </c>
      <c r="J45" s="83" t="s">
        <v>1081</v>
      </c>
      <c r="K45" s="462">
        <f>'Корпуса Luxe'!L31+'Фасади RioLine'!J6+'Фасади RioLine'!J24</f>
        <v>2817.95</v>
      </c>
    </row>
    <row r="46" spans="1:11" x14ac:dyDescent="0.35">
      <c r="A46" s="66" t="s">
        <v>10</v>
      </c>
      <c r="B46" s="113" t="s">
        <v>218</v>
      </c>
      <c r="C46" s="63" t="s">
        <v>343</v>
      </c>
      <c r="D46" s="83" t="s">
        <v>1081</v>
      </c>
      <c r="E46" s="458">
        <f>'Корпуса Luxe'!L14+'Фасади RioLine'!J23</f>
        <v>2349.85</v>
      </c>
      <c r="F46" s="70"/>
      <c r="G46" s="66" t="s">
        <v>131</v>
      </c>
      <c r="H46" s="113" t="s">
        <v>218</v>
      </c>
      <c r="I46" s="63" t="s">
        <v>344</v>
      </c>
      <c r="J46" s="83" t="s">
        <v>1081</v>
      </c>
      <c r="K46" s="462">
        <f>'Корпуса Luxe'!L32+'Фасади RioLine'!J15+'Фасади RioLine'!J26</f>
        <v>3154.3</v>
      </c>
    </row>
    <row r="47" spans="1:11" x14ac:dyDescent="0.35">
      <c r="A47" s="66" t="s">
        <v>11</v>
      </c>
      <c r="B47" s="113" t="s">
        <v>218</v>
      </c>
      <c r="C47" s="63" t="s">
        <v>344</v>
      </c>
      <c r="D47" s="83" t="s">
        <v>1081</v>
      </c>
      <c r="E47" s="458">
        <f>'Корпуса Luxe'!L15+'Фасади RioLine'!J25</f>
        <v>2693.55</v>
      </c>
      <c r="F47" s="70"/>
      <c r="G47" s="65" t="s">
        <v>64</v>
      </c>
      <c r="H47" s="67" t="s">
        <v>77</v>
      </c>
      <c r="I47" s="112" t="s">
        <v>343</v>
      </c>
      <c r="J47" s="83" t="s">
        <v>1081</v>
      </c>
      <c r="K47" s="458">
        <f>'Корпуса Luxe'!L33+'Фасади RioLine'!J6+'Фасади RioLine'!E13+'Фасади RioLine'!E13</f>
        <v>1825.2</v>
      </c>
    </row>
    <row r="48" spans="1:11" x14ac:dyDescent="0.35">
      <c r="A48" s="66" t="s">
        <v>12</v>
      </c>
      <c r="B48" s="113" t="s">
        <v>219</v>
      </c>
      <c r="C48" s="63" t="s">
        <v>343</v>
      </c>
      <c r="D48" s="83" t="s">
        <v>1081</v>
      </c>
      <c r="E48" s="458">
        <f>'Корпуса Luxe'!L16+'Фасади RioLine'!E27</f>
        <v>1042.55</v>
      </c>
      <c r="F48" s="70"/>
      <c r="G48" s="66" t="s">
        <v>65</v>
      </c>
      <c r="H48" s="67" t="s">
        <v>77</v>
      </c>
      <c r="I48" s="63" t="s">
        <v>344</v>
      </c>
      <c r="J48" s="83" t="s">
        <v>1081</v>
      </c>
      <c r="K48" s="458">
        <f>'Корпуса Luxe'!L34+'Фасади RioLine'!J15+'Фасади RioLine'!E16+'Фасади RioLine'!E16</f>
        <v>2026.65</v>
      </c>
    </row>
    <row r="49" spans="1:12" ht="18" customHeight="1" x14ac:dyDescent="0.35">
      <c r="A49" s="66" t="s">
        <v>13</v>
      </c>
      <c r="B49" s="113" t="s">
        <v>135</v>
      </c>
      <c r="C49" s="63" t="s">
        <v>343</v>
      </c>
      <c r="D49" s="83" t="s">
        <v>1081</v>
      </c>
      <c r="E49" s="458">
        <f>'Корпуса Luxe'!L17+'Фасади RioLine'!E14+'Фасади RioLine'!E14</f>
        <v>1307.8499999999999</v>
      </c>
      <c r="F49" s="70"/>
      <c r="G49" s="66" t="s">
        <v>66</v>
      </c>
      <c r="H49" s="113" t="s">
        <v>219</v>
      </c>
      <c r="I49" s="63" t="s">
        <v>291</v>
      </c>
      <c r="J49" s="83" t="s">
        <v>1081</v>
      </c>
      <c r="K49" s="458">
        <f>'Корпуса Luxe'!L35+'Фасади RioLine'!J8</f>
        <v>1746.55</v>
      </c>
    </row>
    <row r="50" spans="1:12" ht="18" customHeight="1" x14ac:dyDescent="0.35">
      <c r="A50" s="114" t="s">
        <v>14</v>
      </c>
      <c r="B50" s="113" t="s">
        <v>135</v>
      </c>
      <c r="C50" s="74" t="s">
        <v>344</v>
      </c>
      <c r="D50" s="83" t="s">
        <v>1081</v>
      </c>
      <c r="E50" s="479">
        <f>'Корпуса Luxe'!L18+'Фасади RioLine'!E17+'Фасади RioLine'!E17</f>
        <v>1512.3</v>
      </c>
      <c r="F50" s="70"/>
      <c r="G50" s="66" t="s">
        <v>67</v>
      </c>
      <c r="H50" s="67" t="s">
        <v>222</v>
      </c>
      <c r="I50" s="63" t="s">
        <v>632</v>
      </c>
      <c r="J50" s="83" t="s">
        <v>1081</v>
      </c>
      <c r="K50" s="458">
        <f>'Корпуса Luxe'!L36+'Фасади RioLine'!E19</f>
        <v>1634.8</v>
      </c>
    </row>
    <row r="51" spans="1:12" ht="18" customHeight="1" x14ac:dyDescent="0.35">
      <c r="A51" s="66" t="s">
        <v>15</v>
      </c>
      <c r="B51" s="113" t="s">
        <v>220</v>
      </c>
      <c r="C51" s="63" t="s">
        <v>347</v>
      </c>
      <c r="D51" s="83" t="s">
        <v>1081</v>
      </c>
      <c r="E51" s="459">
        <f>'Корпуса Luxe'!L19+'Фасади RioLine'!E17+'Фасади RioLine'!J14</f>
        <v>1229.45</v>
      </c>
      <c r="F51" s="70"/>
      <c r="G51" s="114" t="s">
        <v>68</v>
      </c>
      <c r="H51" s="117" t="s">
        <v>223</v>
      </c>
      <c r="I51" s="74" t="s">
        <v>292</v>
      </c>
      <c r="J51" s="83" t="s">
        <v>1081</v>
      </c>
      <c r="K51" s="479">
        <f>'Корпуса Luxe'!L37+'Фасади RioLine'!E17</f>
        <v>927.6</v>
      </c>
    </row>
    <row r="52" spans="1:12" ht="18" customHeight="1" x14ac:dyDescent="0.35">
      <c r="A52" s="65" t="s">
        <v>56</v>
      </c>
      <c r="B52" s="67" t="s">
        <v>134</v>
      </c>
      <c r="C52" s="63" t="s">
        <v>347</v>
      </c>
      <c r="D52" s="83" t="s">
        <v>1081</v>
      </c>
      <c r="E52" s="458">
        <f>'Корпуса Luxe'!L20+'Фасади RioLine'!E17+'Фасади RioLine'!J14</f>
        <v>1406.3</v>
      </c>
      <c r="F52" s="70"/>
      <c r="G52" s="66" t="s">
        <v>132</v>
      </c>
      <c r="H52" s="113" t="s">
        <v>223</v>
      </c>
      <c r="I52" s="63" t="s">
        <v>338</v>
      </c>
      <c r="J52" s="83" t="s">
        <v>1081</v>
      </c>
      <c r="K52" s="459">
        <f>'Корпуса Luxe'!L38+'Фасади RioLine'!E9</f>
        <v>979.8</v>
      </c>
    </row>
    <row r="53" spans="1:12" ht="18" customHeight="1" thickBot="1" x14ac:dyDescent="0.4">
      <c r="A53" s="195" t="s">
        <v>57</v>
      </c>
      <c r="B53" s="196" t="s">
        <v>137</v>
      </c>
      <c r="C53" s="64" t="s">
        <v>133</v>
      </c>
      <c r="D53" s="122" t="s">
        <v>1081</v>
      </c>
      <c r="E53" s="463">
        <f>'Корпуса Luxe'!L21</f>
        <v>557.54999999999995</v>
      </c>
      <c r="F53" s="70"/>
      <c r="G53" s="72" t="s">
        <v>85</v>
      </c>
      <c r="H53" s="118" t="s">
        <v>224</v>
      </c>
      <c r="I53" s="64" t="s">
        <v>294</v>
      </c>
      <c r="J53" s="122" t="s">
        <v>1081</v>
      </c>
      <c r="K53" s="467">
        <f>'Корпуса Luxe'!L39</f>
        <v>500.85</v>
      </c>
    </row>
    <row r="54" spans="1:12" x14ac:dyDescent="0.35">
      <c r="A54" s="123"/>
      <c r="B54" s="70"/>
      <c r="C54" s="93"/>
      <c r="D54" s="70"/>
      <c r="E54" s="70"/>
      <c r="F54" s="70"/>
      <c r="G54" s="70"/>
      <c r="H54" s="70"/>
      <c r="I54" s="70"/>
      <c r="J54" s="70"/>
      <c r="K54" s="70"/>
    </row>
    <row r="55" spans="1:12" x14ac:dyDescent="0.35">
      <c r="A55" s="94" t="s">
        <v>349</v>
      </c>
      <c r="B55" s="94"/>
      <c r="C55" s="94"/>
      <c r="D55" s="94"/>
      <c r="E55" s="94"/>
      <c r="F55" s="92"/>
      <c r="G55" s="94"/>
      <c r="H55" s="94"/>
      <c r="I55" s="70"/>
      <c r="J55" s="70"/>
      <c r="K55" s="70"/>
    </row>
    <row r="56" spans="1:12" x14ac:dyDescent="0.35">
      <c r="A56" s="94"/>
      <c r="B56" s="94"/>
      <c r="C56" s="94"/>
      <c r="D56" s="94"/>
      <c r="E56" s="94"/>
      <c r="F56" s="92"/>
      <c r="G56" s="94"/>
      <c r="H56" s="94"/>
      <c r="I56" s="70"/>
      <c r="J56" s="70"/>
      <c r="K56" s="70"/>
    </row>
    <row r="57" spans="1:12" x14ac:dyDescent="0.35">
      <c r="A57" s="94"/>
      <c r="B57" s="94"/>
      <c r="C57" s="94"/>
      <c r="D57" s="94"/>
      <c r="E57" s="94"/>
      <c r="F57" s="92"/>
      <c r="G57" s="94"/>
      <c r="H57" s="94"/>
      <c r="I57" s="70"/>
      <c r="J57" s="70"/>
      <c r="K57" s="70"/>
    </row>
    <row r="58" spans="1:12" x14ac:dyDescent="0.35">
      <c r="A58" s="94" t="s">
        <v>1156</v>
      </c>
      <c r="B58" s="94"/>
      <c r="C58" s="94"/>
      <c r="D58" s="94"/>
      <c r="E58" s="94"/>
      <c r="F58" s="92"/>
      <c r="G58" s="94"/>
      <c r="H58" s="94"/>
      <c r="I58" s="70"/>
      <c r="J58" s="70"/>
      <c r="K58" s="70"/>
    </row>
    <row r="59" spans="1:12" x14ac:dyDescent="0.35">
      <c r="A59" s="94" t="s">
        <v>1157</v>
      </c>
      <c r="B59" s="70"/>
      <c r="C59" s="93"/>
      <c r="D59" s="70"/>
      <c r="E59" s="70"/>
      <c r="F59" s="70"/>
      <c r="G59" s="70"/>
      <c r="H59" s="70"/>
      <c r="I59" s="70"/>
      <c r="J59" s="70"/>
      <c r="K59" s="299"/>
      <c r="L59" s="178"/>
    </row>
    <row r="60" spans="1:12" x14ac:dyDescent="0.35">
      <c r="A60" s="94" t="s">
        <v>1158</v>
      </c>
      <c r="B60" s="70"/>
      <c r="C60" s="93"/>
      <c r="D60" s="70"/>
      <c r="E60" s="70"/>
      <c r="F60" s="70"/>
      <c r="G60" s="70"/>
      <c r="H60" s="70"/>
      <c r="I60" s="70"/>
      <c r="J60" s="70"/>
      <c r="K60" s="299"/>
      <c r="L60" s="178"/>
    </row>
    <row r="61" spans="1:12" x14ac:dyDescent="0.35">
      <c r="A61" s="94"/>
      <c r="B61" s="70"/>
      <c r="C61" s="93"/>
      <c r="D61" s="70"/>
      <c r="E61" s="70"/>
      <c r="F61" s="70"/>
      <c r="G61" s="70"/>
      <c r="H61" s="70"/>
      <c r="I61" s="70"/>
      <c r="J61" s="70"/>
      <c r="K61" s="299"/>
      <c r="L61" s="178"/>
    </row>
    <row r="62" spans="1:12" ht="14.5" x14ac:dyDescent="0.35">
      <c r="A62" s="554"/>
      <c r="B62" s="554"/>
      <c r="C62" s="554"/>
      <c r="D62" s="554"/>
      <c r="E62" s="554"/>
      <c r="F62" s="554"/>
      <c r="G62" s="554"/>
      <c r="H62" s="554"/>
      <c r="I62" s="554"/>
      <c r="J62" s="554"/>
      <c r="K62" s="59">
        <v>1</v>
      </c>
    </row>
    <row r="63" spans="1:12" x14ac:dyDescent="0.35">
      <c r="A63" s="177"/>
      <c r="B63" s="178"/>
      <c r="C63" s="290"/>
      <c r="D63" s="178"/>
      <c r="E63" s="178"/>
      <c r="F63" s="178"/>
      <c r="G63" s="178"/>
      <c r="H63" s="178"/>
      <c r="I63" s="178"/>
      <c r="J63" s="178"/>
      <c r="K63" s="178"/>
    </row>
    <row r="67" spans="1:3" ht="14.5" x14ac:dyDescent="0.35">
      <c r="A67"/>
      <c r="C67"/>
    </row>
  </sheetData>
  <sheetProtection password="CF7A" sheet="1" objects="1" scenarios="1"/>
  <mergeCells count="6">
    <mergeCell ref="J34:K34"/>
    <mergeCell ref="A2:K2"/>
    <mergeCell ref="J3:K3"/>
    <mergeCell ref="A28:K28"/>
    <mergeCell ref="A29:K29"/>
    <mergeCell ref="A33:K33"/>
  </mergeCells>
  <pageMargins left="0.23622047244094491" right="0.23622047244094491" top="0" bottom="0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70"/>
  <sheetViews>
    <sheetView topLeftCell="A31" zoomScaleNormal="100" workbookViewId="0">
      <selection activeCell="E41" sqref="E41:E42"/>
    </sheetView>
  </sheetViews>
  <sheetFormatPr defaultRowHeight="15.5" x14ac:dyDescent="0.35"/>
  <cols>
    <col min="1" max="1" width="3" customWidth="1"/>
    <col min="2" max="2" width="12" style="1" customWidth="1"/>
    <col min="3" max="3" width="16.08984375" customWidth="1"/>
    <col min="4" max="4" width="14.1796875" style="2" customWidth="1"/>
    <col min="5" max="5" width="11.81640625" customWidth="1"/>
    <col min="6" max="6" width="12.6328125" customWidth="1"/>
    <col min="7" max="7" width="9.453125" customWidth="1"/>
    <col min="8" max="8" width="12.453125" customWidth="1"/>
    <col min="9" max="9" width="17.81640625" customWidth="1"/>
    <col min="10" max="10" width="14" customWidth="1"/>
    <col min="11" max="11" width="12.1796875" customWidth="1"/>
    <col min="12" max="12" width="12.54296875" customWidth="1"/>
  </cols>
  <sheetData>
    <row r="1" spans="1:12" ht="38.4" customHeight="1" thickBot="1" x14ac:dyDescent="0.4">
      <c r="A1" s="60">
        <v>1</v>
      </c>
      <c r="B1" s="647" t="s">
        <v>625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21.65" customHeight="1" thickBot="1" x14ac:dyDescent="0.4">
      <c r="B2" s="108" t="s">
        <v>127</v>
      </c>
      <c r="C2" s="108"/>
      <c r="D2" s="109"/>
      <c r="E2" s="109"/>
      <c r="F2" s="109"/>
      <c r="G2" s="110"/>
      <c r="H2" s="108" t="s">
        <v>127</v>
      </c>
      <c r="I2" s="108"/>
      <c r="J2" s="109"/>
      <c r="K2" s="637" t="s">
        <v>1169</v>
      </c>
      <c r="L2" s="637"/>
    </row>
    <row r="3" spans="1:12" ht="18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s="185" customFormat="1" ht="17.149999999999999" customHeight="1" x14ac:dyDescent="0.35">
      <c r="B4" s="204" t="s">
        <v>0</v>
      </c>
      <c r="C4" s="260" t="s">
        <v>229</v>
      </c>
      <c r="D4" s="261" t="s">
        <v>313</v>
      </c>
      <c r="E4" s="287" t="s">
        <v>378</v>
      </c>
      <c r="F4" s="495">
        <f>'Корпуса Luxe'!F5</f>
        <v>433.35</v>
      </c>
      <c r="G4" s="186"/>
      <c r="H4" s="189" t="s">
        <v>76</v>
      </c>
      <c r="I4" s="190" t="s">
        <v>225</v>
      </c>
      <c r="J4" s="190" t="s">
        <v>316</v>
      </c>
      <c r="K4" s="287" t="s">
        <v>378</v>
      </c>
      <c r="L4" s="496">
        <f>'Корпуса Luxe'!F23+'Фасади Мода Matt'!J33+'Фасади Мода Matt'!J33</f>
        <v>1780.25</v>
      </c>
    </row>
    <row r="5" spans="1:12" s="185" customFormat="1" ht="17.149999999999999" customHeight="1" x14ac:dyDescent="0.35">
      <c r="B5" s="189" t="s">
        <v>1</v>
      </c>
      <c r="C5" s="190" t="s">
        <v>6</v>
      </c>
      <c r="D5" s="190" t="s">
        <v>315</v>
      </c>
      <c r="E5" s="287" t="s">
        <v>378</v>
      </c>
      <c r="F5" s="497">
        <f>'Корпуса Luxe'!F6+'Фасади Мода Matt'!E14</f>
        <v>771.65</v>
      </c>
      <c r="G5" s="186"/>
      <c r="H5" s="189" t="s">
        <v>64</v>
      </c>
      <c r="I5" s="190" t="s">
        <v>6</v>
      </c>
      <c r="J5" s="190" t="s">
        <v>318</v>
      </c>
      <c r="K5" s="287" t="s">
        <v>378</v>
      </c>
      <c r="L5" s="497">
        <f>'Корпуса Luxe'!F24+'Фасади Мода Matt'!E23</f>
        <v>277.64999999999998</v>
      </c>
    </row>
    <row r="6" spans="1:12" s="185" customFormat="1" ht="17.149999999999999" customHeight="1" x14ac:dyDescent="0.35">
      <c r="B6" s="189" t="s">
        <v>1</v>
      </c>
      <c r="C6" s="190" t="s">
        <v>225</v>
      </c>
      <c r="D6" s="190" t="s">
        <v>315</v>
      </c>
      <c r="E6" s="287" t="s">
        <v>378</v>
      </c>
      <c r="F6" s="497">
        <f>'Корпуса Luxe'!F6+'Фасади Мода Matt'!E31</f>
        <v>793.65</v>
      </c>
      <c r="G6" s="186"/>
      <c r="H6" s="189" t="s">
        <v>82</v>
      </c>
      <c r="I6" s="190" t="s">
        <v>6</v>
      </c>
      <c r="J6" s="190" t="s">
        <v>319</v>
      </c>
      <c r="K6" s="287" t="s">
        <v>378</v>
      </c>
      <c r="L6" s="497">
        <f>'Корпуса Luxe'!F25+'Фасади Мода Matt'!E24</f>
        <v>328.5</v>
      </c>
    </row>
    <row r="7" spans="1:12" s="185" customFormat="1" ht="17.149999999999999" customHeight="1" x14ac:dyDescent="0.35">
      <c r="B7" s="189" t="s">
        <v>2</v>
      </c>
      <c r="C7" s="190" t="s">
        <v>6</v>
      </c>
      <c r="D7" s="190" t="s">
        <v>317</v>
      </c>
      <c r="E7" s="287" t="s">
        <v>378</v>
      </c>
      <c r="F7" s="497">
        <f>'Корпуса Luxe'!F7+'Фасади Мода Matt'!E19</f>
        <v>874.2</v>
      </c>
      <c r="G7" s="186"/>
      <c r="H7" s="189" t="s">
        <v>17</v>
      </c>
      <c r="I7" s="190" t="s">
        <v>229</v>
      </c>
      <c r="J7" s="190" t="s">
        <v>321</v>
      </c>
      <c r="K7" s="287" t="s">
        <v>378</v>
      </c>
      <c r="L7" s="497">
        <f>'Корпуса Luxe'!F26</f>
        <v>477.9</v>
      </c>
    </row>
    <row r="8" spans="1:12" s="185" customFormat="1" ht="17.149999999999999" customHeight="1" x14ac:dyDescent="0.35">
      <c r="B8" s="189" t="s">
        <v>2</v>
      </c>
      <c r="C8" s="190" t="s">
        <v>225</v>
      </c>
      <c r="D8" s="190" t="s">
        <v>317</v>
      </c>
      <c r="E8" s="287" t="s">
        <v>378</v>
      </c>
      <c r="F8" s="497">
        <f>'Корпуса Luxe'!F7+'Фасади Мода Matt'!E33</f>
        <v>878.2</v>
      </c>
      <c r="G8" s="186"/>
      <c r="H8" s="189" t="s">
        <v>18</v>
      </c>
      <c r="I8" s="190" t="s">
        <v>6</v>
      </c>
      <c r="J8" s="190" t="s">
        <v>323</v>
      </c>
      <c r="K8" s="287" t="s">
        <v>378</v>
      </c>
      <c r="L8" s="497">
        <f>'Корпуса Luxe'!F27+'Фасади Мода Matt'!E16</f>
        <v>924.15</v>
      </c>
    </row>
    <row r="9" spans="1:12" s="185" customFormat="1" ht="17.149999999999999" customHeight="1" x14ac:dyDescent="0.35">
      <c r="B9" s="189" t="s">
        <v>3</v>
      </c>
      <c r="C9" s="190" t="s">
        <v>6</v>
      </c>
      <c r="D9" s="190" t="s">
        <v>320</v>
      </c>
      <c r="E9" s="287" t="s">
        <v>378</v>
      </c>
      <c r="F9" s="497">
        <f>'Корпуса Luxe'!F8+'Фасади Мода Matt'!E21</f>
        <v>971.95</v>
      </c>
      <c r="G9" s="186"/>
      <c r="H9" s="189" t="s">
        <v>18</v>
      </c>
      <c r="I9" s="190" t="s">
        <v>225</v>
      </c>
      <c r="J9" s="190" t="s">
        <v>323</v>
      </c>
      <c r="K9" s="287" t="s">
        <v>378</v>
      </c>
      <c r="L9" s="497">
        <f>'Корпуса Luxe'!F27+'Фасади Мода Matt'!E32</f>
        <v>921.15</v>
      </c>
    </row>
    <row r="10" spans="1:12" s="185" customFormat="1" ht="17.149999999999999" customHeight="1" x14ac:dyDescent="0.35">
      <c r="B10" s="189" t="s">
        <v>4</v>
      </c>
      <c r="C10" s="190" t="s">
        <v>6</v>
      </c>
      <c r="D10" s="190" t="s">
        <v>322</v>
      </c>
      <c r="E10" s="287" t="s">
        <v>378</v>
      </c>
      <c r="F10" s="497">
        <f>'Корпуса Luxe'!F9+'Фасади Мода Matt'!E27</f>
        <v>991.5</v>
      </c>
      <c r="G10" s="186"/>
      <c r="H10" s="189" t="s">
        <v>19</v>
      </c>
      <c r="I10" s="190" t="s">
        <v>6</v>
      </c>
      <c r="J10" s="190" t="s">
        <v>324</v>
      </c>
      <c r="K10" s="287" t="s">
        <v>378</v>
      </c>
      <c r="L10" s="497">
        <f>'Корпуса Luxe'!F28+'Фасади Мода Matt'!E20</f>
        <v>1014.4</v>
      </c>
    </row>
    <row r="11" spans="1:12" s="185" customFormat="1" ht="17.149999999999999" customHeight="1" x14ac:dyDescent="0.35">
      <c r="B11" s="189" t="s">
        <v>5</v>
      </c>
      <c r="C11" s="190" t="s">
        <v>6</v>
      </c>
      <c r="D11" s="190" t="s">
        <v>314</v>
      </c>
      <c r="E11" s="287" t="s">
        <v>378</v>
      </c>
      <c r="F11" s="497">
        <f>'Корпуса Luxe'!F10+'Фасади Мода Matt'!E14+'Фасади Мода Matt'!E14</f>
        <v>1228.75</v>
      </c>
      <c r="G11" s="186"/>
      <c r="H11" s="189" t="s">
        <v>19</v>
      </c>
      <c r="I11" s="190" t="s">
        <v>225</v>
      </c>
      <c r="J11" s="190" t="s">
        <v>324</v>
      </c>
      <c r="K11" s="287" t="s">
        <v>378</v>
      </c>
      <c r="L11" s="497">
        <f>'Корпуса Luxe'!F28+'Фасади Мода Matt'!J31</f>
        <v>1024.4000000000001</v>
      </c>
    </row>
    <row r="12" spans="1:12" s="185" customFormat="1" ht="17.149999999999999" customHeight="1" x14ac:dyDescent="0.35">
      <c r="B12" s="189" t="s">
        <v>5</v>
      </c>
      <c r="C12" s="190" t="s">
        <v>225</v>
      </c>
      <c r="D12" s="190" t="s">
        <v>314</v>
      </c>
      <c r="E12" s="287" t="s">
        <v>378</v>
      </c>
      <c r="F12" s="497">
        <f>'Корпуса Luxe'!F10+'Фасади Мода Matt'!E31+'Фасади Мода Matt'!E31</f>
        <v>1272.75</v>
      </c>
      <c r="G12" s="186"/>
      <c r="H12" s="189" t="s">
        <v>20</v>
      </c>
      <c r="I12" s="190" t="s">
        <v>6</v>
      </c>
      <c r="J12" s="190" t="s">
        <v>325</v>
      </c>
      <c r="K12" s="287" t="s">
        <v>378</v>
      </c>
      <c r="L12" s="497">
        <f>'Корпуса Luxe'!F29+'Фасади Мода Matt'!E22</f>
        <v>1137.25</v>
      </c>
    </row>
    <row r="13" spans="1:12" s="185" customFormat="1" ht="17.149999999999999" customHeight="1" x14ac:dyDescent="0.35">
      <c r="B13" s="189" t="s">
        <v>7</v>
      </c>
      <c r="C13" s="190" t="s">
        <v>226</v>
      </c>
      <c r="D13" s="190" t="s">
        <v>314</v>
      </c>
      <c r="E13" s="287" t="s">
        <v>378</v>
      </c>
      <c r="F13" s="497">
        <f>'Корпуса Luxe'!F11+Фурнітура!D15+'Фасади Мода Matt'!E14+'Фасади Мода Matt'!E14</f>
        <v>1760.65</v>
      </c>
      <c r="G13" s="186"/>
      <c r="H13" s="189" t="s">
        <v>21</v>
      </c>
      <c r="I13" s="190" t="s">
        <v>6</v>
      </c>
      <c r="J13" s="190" t="s">
        <v>326</v>
      </c>
      <c r="K13" s="287" t="s">
        <v>378</v>
      </c>
      <c r="L13" s="497">
        <f>'Корпуса Luxe'!F30+'Фасади Мода Matt'!E28</f>
        <v>1199.5</v>
      </c>
    </row>
    <row r="14" spans="1:12" s="185" customFormat="1" ht="17.149999999999999" customHeight="1" x14ac:dyDescent="0.35">
      <c r="B14" s="189" t="s">
        <v>7</v>
      </c>
      <c r="C14" s="190" t="s">
        <v>225</v>
      </c>
      <c r="D14" s="190" t="s">
        <v>314</v>
      </c>
      <c r="E14" s="287" t="s">
        <v>378</v>
      </c>
      <c r="F14" s="497">
        <f>'Корпуса Luxe'!F11+Фурнітура!D15+'Фасади Мода Matt'!E31+'Фасади Мода Matt'!E31</f>
        <v>1804.65</v>
      </c>
      <c r="G14" s="186"/>
      <c r="H14" s="189" t="s">
        <v>22</v>
      </c>
      <c r="I14" s="190" t="s">
        <v>6</v>
      </c>
      <c r="J14" s="190" t="s">
        <v>327</v>
      </c>
      <c r="K14" s="287" t="s">
        <v>378</v>
      </c>
      <c r="L14" s="497">
        <f>'Корпуса Luxe'!F31+'Фасади Мода Matt'!E16+'Фасади Мода Matt'!E16</f>
        <v>1475.7</v>
      </c>
    </row>
    <row r="15" spans="1:12" s="185" customFormat="1" ht="17.149999999999999" customHeight="1" x14ac:dyDescent="0.35">
      <c r="B15" s="189" t="s">
        <v>8</v>
      </c>
      <c r="C15" s="190" t="s">
        <v>6</v>
      </c>
      <c r="D15" s="190" t="s">
        <v>316</v>
      </c>
      <c r="E15" s="287" t="s">
        <v>378</v>
      </c>
      <c r="F15" s="497">
        <f>'Корпуса Luxe'!F12+'Фасади Мода Matt'!E19+'Фасади Мода Matt'!E19</f>
        <v>1401.45</v>
      </c>
      <c r="G15" s="186"/>
      <c r="H15" s="189" t="s">
        <v>22</v>
      </c>
      <c r="I15" s="190" t="s">
        <v>225</v>
      </c>
      <c r="J15" s="190" t="s">
        <v>327</v>
      </c>
      <c r="K15" s="287" t="s">
        <v>378</v>
      </c>
      <c r="L15" s="497">
        <f>'Корпуса Luxe'!F31+'Фасади Мода Matt'!E32+'Фасади Мода Matt'!E32</f>
        <v>1469.7</v>
      </c>
    </row>
    <row r="16" spans="1:12" s="185" customFormat="1" ht="17.149999999999999" customHeight="1" x14ac:dyDescent="0.35">
      <c r="B16" s="189" t="s">
        <v>8</v>
      </c>
      <c r="C16" s="190" t="s">
        <v>225</v>
      </c>
      <c r="D16" s="190" t="s">
        <v>316</v>
      </c>
      <c r="E16" s="287" t="s">
        <v>378</v>
      </c>
      <c r="F16" s="497">
        <f>'Корпуса Luxe'!F12+'Фасади Мода Matt'!E33+'Фасади Мода Matt'!E33</f>
        <v>1409.45</v>
      </c>
      <c r="G16" s="186"/>
      <c r="H16" s="189" t="s">
        <v>23</v>
      </c>
      <c r="I16" s="190" t="s">
        <v>226</v>
      </c>
      <c r="J16" s="190" t="s">
        <v>327</v>
      </c>
      <c r="K16" s="287" t="s">
        <v>378</v>
      </c>
      <c r="L16" s="497">
        <f>'Корпуса Luxe'!F32+'Фасади Мода Matt'!E16+'Фасади Мода Matt'!E16+Фурнітура!D15</f>
        <v>2007.6</v>
      </c>
    </row>
    <row r="17" spans="2:12" s="185" customFormat="1" ht="17.149999999999999" customHeight="1" x14ac:dyDescent="0.35">
      <c r="B17" s="189" t="s">
        <v>9</v>
      </c>
      <c r="C17" s="190" t="s">
        <v>226</v>
      </c>
      <c r="D17" s="190" t="s">
        <v>316</v>
      </c>
      <c r="E17" s="287" t="s">
        <v>378</v>
      </c>
      <c r="F17" s="497">
        <f>'Корпуса Luxe'!F13+'Фасади Мода Matt'!E19+'Фасади Мода Matt'!E19+Фурнітура!D16</f>
        <v>2003.5500000000002</v>
      </c>
      <c r="G17" s="186"/>
      <c r="H17" s="189" t="s">
        <v>23</v>
      </c>
      <c r="I17" s="190" t="s">
        <v>225</v>
      </c>
      <c r="J17" s="190" t="s">
        <v>327</v>
      </c>
      <c r="K17" s="287" t="s">
        <v>378</v>
      </c>
      <c r="L17" s="497">
        <f>'Корпуса Luxe'!F32+'Фасади Мода Matt'!E32+'Фасади Мода Matt'!E32+Фурнітура!D15</f>
        <v>2001.6</v>
      </c>
    </row>
    <row r="18" spans="2:12" s="185" customFormat="1" ht="17.149999999999999" customHeight="1" x14ac:dyDescent="0.35">
      <c r="B18" s="189" t="s">
        <v>9</v>
      </c>
      <c r="C18" s="190" t="s">
        <v>225</v>
      </c>
      <c r="D18" s="190" t="s">
        <v>316</v>
      </c>
      <c r="E18" s="287" t="s">
        <v>378</v>
      </c>
      <c r="F18" s="497">
        <f>'Корпуса Luxe'!F13+Фурнітура!D16+'Фасади Мода Matt'!E33+'Фасади Мода Matt'!E33</f>
        <v>2011.5500000000002</v>
      </c>
      <c r="G18" s="186"/>
      <c r="H18" s="189" t="s">
        <v>24</v>
      </c>
      <c r="I18" s="190" t="s">
        <v>6</v>
      </c>
      <c r="J18" s="190" t="s">
        <v>329</v>
      </c>
      <c r="K18" s="287" t="s">
        <v>378</v>
      </c>
      <c r="L18" s="497">
        <f>'Корпуса Luxe'!F33+'Фасади Мода Matt'!E20+'Фасади Мода Matt'!E20</f>
        <v>1631.9</v>
      </c>
    </row>
    <row r="19" spans="2:12" s="185" customFormat="1" ht="17.149999999999999" customHeight="1" x14ac:dyDescent="0.35">
      <c r="B19" s="189" t="s">
        <v>10</v>
      </c>
      <c r="C19" s="190" t="s">
        <v>227</v>
      </c>
      <c r="D19" s="190" t="s">
        <v>328</v>
      </c>
      <c r="E19" s="287" t="s">
        <v>378</v>
      </c>
      <c r="F19" s="497">
        <f>'Корпуса Luxe'!F14+'Фасади Мода Matt'!J8</f>
        <v>870.8</v>
      </c>
      <c r="G19" s="186"/>
      <c r="H19" s="189" t="s">
        <v>24</v>
      </c>
      <c r="I19" s="190" t="s">
        <v>225</v>
      </c>
      <c r="J19" s="190" t="s">
        <v>329</v>
      </c>
      <c r="K19" s="287" t="s">
        <v>378</v>
      </c>
      <c r="L19" s="497">
        <f>'Корпуса Luxe'!F33+'Фасади Мода Matt'!J31+'Фасади Мода Matt'!J31</f>
        <v>1651.9</v>
      </c>
    </row>
    <row r="20" spans="2:12" s="185" customFormat="1" ht="17.149999999999999" customHeight="1" x14ac:dyDescent="0.35">
      <c r="B20" s="189" t="s">
        <v>10</v>
      </c>
      <c r="C20" s="190" t="s">
        <v>225</v>
      </c>
      <c r="D20" s="190" t="s">
        <v>328</v>
      </c>
      <c r="E20" s="287" t="s">
        <v>378</v>
      </c>
      <c r="F20" s="497">
        <f>'Корпуса Luxe'!F14+'Фасади Мода Matt'!J32</f>
        <v>876.8</v>
      </c>
      <c r="G20" s="186"/>
      <c r="H20" s="189" t="s">
        <v>25</v>
      </c>
      <c r="I20" s="190" t="s">
        <v>226</v>
      </c>
      <c r="J20" s="190" t="s">
        <v>329</v>
      </c>
      <c r="K20" s="287" t="s">
        <v>378</v>
      </c>
      <c r="L20" s="497">
        <f>'Корпуса Luxe'!F34+Фурнітура!D16+'Фасади Мода Matt'!E20+'Фасади Мода Matt'!E20</f>
        <v>2234</v>
      </c>
    </row>
    <row r="21" spans="2:12" s="185" customFormat="1" ht="17.149999999999999" customHeight="1" x14ac:dyDescent="0.35">
      <c r="B21" s="189" t="s">
        <v>11</v>
      </c>
      <c r="C21" s="190" t="s">
        <v>227</v>
      </c>
      <c r="D21" s="190" t="s">
        <v>330</v>
      </c>
      <c r="E21" s="287" t="s">
        <v>378</v>
      </c>
      <c r="F21" s="497">
        <f>'Корпуса Luxe'!F15+'Фасади Мода Matt'!J17</f>
        <v>962.15</v>
      </c>
      <c r="G21" s="186"/>
      <c r="H21" s="189" t="s">
        <v>25</v>
      </c>
      <c r="I21" s="190" t="s">
        <v>225</v>
      </c>
      <c r="J21" s="190" t="s">
        <v>329</v>
      </c>
      <c r="K21" s="287" t="s">
        <v>378</v>
      </c>
      <c r="L21" s="497">
        <f>'Корпуса Luxe'!F34+Фурнітура!D16+'Фасади Мода Matt'!J31+'Фасади Мода Matt'!J31</f>
        <v>2254</v>
      </c>
    </row>
    <row r="22" spans="2:12" s="185" customFormat="1" ht="17.149999999999999" customHeight="1" x14ac:dyDescent="0.35">
      <c r="B22" s="189" t="s">
        <v>11</v>
      </c>
      <c r="C22" s="190" t="s">
        <v>225</v>
      </c>
      <c r="D22" s="190" t="s">
        <v>330</v>
      </c>
      <c r="E22" s="287" t="s">
        <v>378</v>
      </c>
      <c r="F22" s="497">
        <f>'Корпуса Luxe'!F15+'Фасади Мода Matt'!J33</f>
        <v>973.15</v>
      </c>
      <c r="G22" s="186"/>
      <c r="H22" s="189" t="s">
        <v>389</v>
      </c>
      <c r="I22" s="190" t="s">
        <v>227</v>
      </c>
      <c r="J22" s="190" t="s">
        <v>591</v>
      </c>
      <c r="K22" s="287" t="s">
        <v>378</v>
      </c>
      <c r="L22" s="497">
        <f>'Корпуса Luxe'!F35+'Фасади Мода Matt'!J11</f>
        <v>1132.2</v>
      </c>
    </row>
    <row r="23" spans="2:12" s="185" customFormat="1" ht="17.149999999999999" customHeight="1" x14ac:dyDescent="0.35">
      <c r="B23" s="189" t="s">
        <v>12</v>
      </c>
      <c r="C23" s="190" t="s">
        <v>227</v>
      </c>
      <c r="D23" s="190" t="s">
        <v>331</v>
      </c>
      <c r="E23" s="287" t="s">
        <v>378</v>
      </c>
      <c r="F23" s="497">
        <f>'Корпуса Luxe'!F16+'Фасади Мода Matt'!E25</f>
        <v>917.7</v>
      </c>
      <c r="G23" s="186"/>
      <c r="H23" s="189" t="s">
        <v>390</v>
      </c>
      <c r="I23" s="190" t="s">
        <v>227</v>
      </c>
      <c r="J23" s="190" t="s">
        <v>592</v>
      </c>
      <c r="K23" s="287" t="s">
        <v>378</v>
      </c>
      <c r="L23" s="497">
        <f>'Корпуса Luxe'!F36+'Фасади Мода Matt'!J18</f>
        <v>1387.35</v>
      </c>
    </row>
    <row r="24" spans="2:12" s="185" customFormat="1" ht="17.149999999999999" customHeight="1" x14ac:dyDescent="0.35">
      <c r="B24" s="189" t="s">
        <v>13</v>
      </c>
      <c r="C24" s="190" t="s">
        <v>227</v>
      </c>
      <c r="D24" s="190" t="s">
        <v>332</v>
      </c>
      <c r="E24" s="287" t="s">
        <v>378</v>
      </c>
      <c r="F24" s="497">
        <f>'Корпуса Luxe'!F17+'Фасади Мода Matt'!J10</f>
        <v>1023.65</v>
      </c>
      <c r="G24" s="186"/>
      <c r="H24" s="189" t="s">
        <v>26</v>
      </c>
      <c r="I24" s="190" t="s">
        <v>6</v>
      </c>
      <c r="J24" s="190" t="s">
        <v>629</v>
      </c>
      <c r="K24" s="287" t="s">
        <v>378</v>
      </c>
      <c r="L24" s="497">
        <f>'Корпуса Luxe'!F37+'Фасади Мода Matt'!E26</f>
        <v>893.4</v>
      </c>
    </row>
    <row r="25" spans="2:12" s="185" customFormat="1" ht="17.149999999999999" customHeight="1" x14ac:dyDescent="0.35">
      <c r="B25" s="189" t="s">
        <v>14</v>
      </c>
      <c r="C25" s="190" t="s">
        <v>228</v>
      </c>
      <c r="D25" s="190" t="s">
        <v>314</v>
      </c>
      <c r="E25" s="287" t="s">
        <v>378</v>
      </c>
      <c r="F25" s="497">
        <f>'Корпуса Luxe'!F18+'Фасади Мода Matt'!E19</f>
        <v>1314.3</v>
      </c>
      <c r="G25" s="186"/>
      <c r="H25" s="189" t="s">
        <v>27</v>
      </c>
      <c r="I25" s="190" t="s">
        <v>6</v>
      </c>
      <c r="J25" s="190" t="s">
        <v>630</v>
      </c>
      <c r="K25" s="287" t="s">
        <v>378</v>
      </c>
      <c r="L25" s="497">
        <f>'Корпуса Luxe'!F38+'Фасади Мода Matt'!E13+'Фасади Мода Matt'!E13</f>
        <v>1125.55</v>
      </c>
    </row>
    <row r="26" spans="2:12" s="185" customFormat="1" ht="17.149999999999999" customHeight="1" x14ac:dyDescent="0.35">
      <c r="B26" s="189" t="s">
        <v>14</v>
      </c>
      <c r="C26" s="190" t="s">
        <v>225</v>
      </c>
      <c r="D26" s="190" t="s">
        <v>314</v>
      </c>
      <c r="E26" s="287" t="s">
        <v>378</v>
      </c>
      <c r="F26" s="497">
        <f>'Корпуса Luxe'!F18+'Фасади Мода Matt'!E33</f>
        <v>1318.3</v>
      </c>
      <c r="G26" s="186"/>
      <c r="H26" s="189" t="s">
        <v>28</v>
      </c>
      <c r="I26" s="190" t="s">
        <v>228</v>
      </c>
      <c r="J26" s="190" t="s">
        <v>327</v>
      </c>
      <c r="K26" s="287" t="s">
        <v>378</v>
      </c>
      <c r="L26" s="497">
        <f>'Корпуса Luxe'!F39+'Фасади Мода Matt'!E20</f>
        <v>1616.5</v>
      </c>
    </row>
    <row r="27" spans="2:12" s="185" customFormat="1" ht="17.149999999999999" customHeight="1" x14ac:dyDescent="0.35">
      <c r="B27" s="189" t="s">
        <v>15</v>
      </c>
      <c r="C27" s="190" t="s">
        <v>229</v>
      </c>
      <c r="D27" s="190" t="s">
        <v>315</v>
      </c>
      <c r="E27" s="287" t="s">
        <v>378</v>
      </c>
      <c r="F27" s="497">
        <f>'Корпуса Luxe'!F19</f>
        <v>332.1</v>
      </c>
      <c r="G27" s="186"/>
      <c r="H27" s="189" t="s">
        <v>28</v>
      </c>
      <c r="I27" s="190" t="s">
        <v>225</v>
      </c>
      <c r="J27" s="190" t="s">
        <v>327</v>
      </c>
      <c r="K27" s="287" t="s">
        <v>378</v>
      </c>
      <c r="L27" s="497">
        <f>'Корпуса Luxe'!F39+'Фасади Мода Matt'!J31</f>
        <v>1626.5</v>
      </c>
    </row>
    <row r="28" spans="2:12" s="185" customFormat="1" ht="17.149999999999999" customHeight="1" x14ac:dyDescent="0.35">
      <c r="B28" s="187" t="s">
        <v>380</v>
      </c>
      <c r="C28" s="188" t="s">
        <v>482</v>
      </c>
      <c r="D28" s="188" t="s">
        <v>335</v>
      </c>
      <c r="E28" s="287" t="s">
        <v>378</v>
      </c>
      <c r="F28" s="498">
        <f>'Корпуса Luxe'!F20+'Фасади Мода Matt'!E15</f>
        <v>1160.25</v>
      </c>
      <c r="G28" s="186"/>
      <c r="H28" s="189" t="s">
        <v>29</v>
      </c>
      <c r="I28" s="190" t="s">
        <v>229</v>
      </c>
      <c r="J28" s="190" t="s">
        <v>323</v>
      </c>
      <c r="K28" s="287" t="s">
        <v>378</v>
      </c>
      <c r="L28" s="497">
        <f>'Корпуса Luxe'!F40</f>
        <v>384.75</v>
      </c>
    </row>
    <row r="29" spans="2:12" s="185" customFormat="1" ht="17.149999999999999" customHeight="1" x14ac:dyDescent="0.35">
      <c r="B29" s="189" t="s">
        <v>58</v>
      </c>
      <c r="C29" s="190" t="s">
        <v>228</v>
      </c>
      <c r="D29" s="190" t="s">
        <v>314</v>
      </c>
      <c r="E29" s="287" t="s">
        <v>378</v>
      </c>
      <c r="F29" s="497">
        <f>'Корпуса Luxe'!F21+'Фасади Мода Matt'!E9+'Фасади Мода Matt'!E9+'Фасади Мода Matt'!J15</f>
        <v>1696.7</v>
      </c>
      <c r="G29" s="186"/>
      <c r="H29" s="187" t="s">
        <v>381</v>
      </c>
      <c r="I29" s="188" t="s">
        <v>482</v>
      </c>
      <c r="J29" s="188" t="s">
        <v>336</v>
      </c>
      <c r="K29" s="287" t="s">
        <v>378</v>
      </c>
      <c r="L29" s="498">
        <f>'Корпуса Luxe'!F41+'Фасади Мода Matt'!E17</f>
        <v>1576.35</v>
      </c>
    </row>
    <row r="30" spans="2:12" s="185" customFormat="1" ht="17.149999999999999" customHeight="1" x14ac:dyDescent="0.35">
      <c r="B30" s="187" t="s">
        <v>59</v>
      </c>
      <c r="C30" s="188" t="s">
        <v>227</v>
      </c>
      <c r="D30" s="188" t="s">
        <v>314</v>
      </c>
      <c r="E30" s="287" t="s">
        <v>378</v>
      </c>
      <c r="F30" s="499">
        <f>'Корпуса Luxe'!F22+'Фасади Мода Matt'!J8+'Фасади Мода Matt'!J8</f>
        <v>1661.95</v>
      </c>
      <c r="G30" s="186"/>
      <c r="H30" s="187" t="s">
        <v>245</v>
      </c>
      <c r="I30" s="188" t="s">
        <v>228</v>
      </c>
      <c r="J30" s="188" t="s">
        <v>327</v>
      </c>
      <c r="K30" s="287" t="s">
        <v>378</v>
      </c>
      <c r="L30" s="498">
        <f>'Корпуса Luxe'!F42+'Фасади Мода Matt'!E10+'Фасади Мода Matt'!E10+'Фасади Мода Matt'!J19</f>
        <v>2074.75</v>
      </c>
    </row>
    <row r="31" spans="2:12" s="185" customFormat="1" ht="17.149999999999999" customHeight="1" x14ac:dyDescent="0.35">
      <c r="B31" s="189" t="s">
        <v>59</v>
      </c>
      <c r="C31" s="190" t="s">
        <v>225</v>
      </c>
      <c r="D31" s="190" t="s">
        <v>314</v>
      </c>
      <c r="E31" s="287" t="s">
        <v>378</v>
      </c>
      <c r="F31" s="496">
        <f>'Корпуса Luxe'!F22+'Фасади Мода Matt'!J32+'Фасади Мода Matt'!J32</f>
        <v>1673.95</v>
      </c>
      <c r="G31" s="186"/>
      <c r="H31" s="189" t="s">
        <v>391</v>
      </c>
      <c r="I31" s="190" t="s">
        <v>227</v>
      </c>
      <c r="J31" s="190" t="s">
        <v>327</v>
      </c>
      <c r="K31" s="287" t="s">
        <v>378</v>
      </c>
      <c r="L31" s="497">
        <f>'Корпуса Luxe'!F43+'Фасади Мода Matt'!J11+'Фасади Мода Matt'!J11</f>
        <v>1935</v>
      </c>
    </row>
    <row r="32" spans="2:12" s="185" customFormat="1" ht="17.149999999999999" customHeight="1" thickBot="1" x14ac:dyDescent="0.4">
      <c r="B32" s="280" t="s">
        <v>76</v>
      </c>
      <c r="C32" s="281" t="s">
        <v>227</v>
      </c>
      <c r="D32" s="281" t="s">
        <v>316</v>
      </c>
      <c r="E32" s="274" t="s">
        <v>378</v>
      </c>
      <c r="F32" s="500">
        <f>'Корпуса Luxe'!F23+'Фасади Мода Matt'!J17+'Фасади Мода Matt'!J17</f>
        <v>1758.25</v>
      </c>
      <c r="G32" s="186"/>
      <c r="H32" s="192" t="s">
        <v>392</v>
      </c>
      <c r="I32" s="193" t="s">
        <v>227</v>
      </c>
      <c r="J32" s="193" t="s">
        <v>329</v>
      </c>
      <c r="K32" s="274" t="s">
        <v>378</v>
      </c>
      <c r="L32" s="501">
        <f>'Корпуса Luxe'!F44+'Фасади Мода Matt'!J18+'Фасади Мода Matt'!J18</f>
        <v>2373.75</v>
      </c>
    </row>
    <row r="33" spans="2:12" s="185" customFormat="1" ht="15.75" customHeight="1" x14ac:dyDescent="0.3">
      <c r="B33" s="263"/>
      <c r="C33" s="264"/>
      <c r="D33" s="264"/>
      <c r="E33" s="275"/>
      <c r="F33" s="278"/>
      <c r="G33" s="186"/>
      <c r="H33" s="263"/>
      <c r="I33" s="264"/>
      <c r="J33" s="264"/>
      <c r="K33" s="275"/>
      <c r="L33" s="279"/>
    </row>
    <row r="34" spans="2:12" s="185" customFormat="1" ht="17.149999999999999" customHeight="1" x14ac:dyDescent="0.3">
      <c r="B34" s="263"/>
      <c r="C34" s="264"/>
      <c r="D34" s="264"/>
      <c r="E34" s="275"/>
      <c r="F34" s="278"/>
      <c r="G34" s="186"/>
      <c r="H34" s="263"/>
      <c r="I34" s="264"/>
      <c r="J34" s="264"/>
      <c r="K34" s="275"/>
      <c r="L34" s="279"/>
    </row>
    <row r="35" spans="2:12" s="185" customFormat="1" ht="18.75" customHeight="1" thickBot="1" x14ac:dyDescent="0.3">
      <c r="B35" s="263"/>
      <c r="C35" s="70"/>
      <c r="D35" s="93"/>
      <c r="E35" s="70"/>
      <c r="F35" s="70"/>
      <c r="G35" s="186"/>
      <c r="H35" s="263"/>
      <c r="I35" s="264"/>
      <c r="J35" s="264"/>
      <c r="K35" s="262"/>
      <c r="L35" s="265"/>
    </row>
    <row r="36" spans="2:12" s="185" customFormat="1" ht="37.75" customHeight="1" thickBot="1" x14ac:dyDescent="0.4">
      <c r="B36" s="647" t="s">
        <v>625</v>
      </c>
      <c r="C36" s="648"/>
      <c r="D36" s="648"/>
      <c r="E36" s="648"/>
      <c r="F36" s="648"/>
      <c r="G36" s="648"/>
      <c r="H36" s="648"/>
      <c r="I36" s="648"/>
      <c r="J36" s="648"/>
      <c r="K36" s="648"/>
      <c r="L36" s="649"/>
    </row>
    <row r="37" spans="2:12" s="185" customFormat="1" ht="18" customHeight="1" thickBot="1" x14ac:dyDescent="0.4">
      <c r="B37" s="108" t="s">
        <v>128</v>
      </c>
      <c r="C37" s="108"/>
      <c r="D37" s="109"/>
      <c r="E37" s="109"/>
      <c r="F37" s="109"/>
      <c r="G37" s="110"/>
      <c r="H37" s="108" t="s">
        <v>128</v>
      </c>
      <c r="I37" s="108"/>
      <c r="J37" s="109"/>
      <c r="K37" s="637" t="s">
        <v>1169</v>
      </c>
      <c r="L37" s="637"/>
    </row>
    <row r="38" spans="2:12" s="185" customFormat="1" ht="18.649999999999999" customHeight="1" thickBot="1" x14ac:dyDescent="0.4">
      <c r="B38" s="86" t="s">
        <v>31</v>
      </c>
      <c r="C38" s="87"/>
      <c r="D38" s="111" t="s">
        <v>32</v>
      </c>
      <c r="E38" s="87"/>
      <c r="F38" s="88" t="s">
        <v>33</v>
      </c>
      <c r="G38" s="70"/>
      <c r="H38" s="86" t="s">
        <v>31</v>
      </c>
      <c r="I38" s="87"/>
      <c r="J38" s="111" t="s">
        <v>32</v>
      </c>
      <c r="K38" s="87"/>
      <c r="L38" s="88" t="s">
        <v>33</v>
      </c>
    </row>
    <row r="39" spans="2:12" ht="17.149999999999999" customHeight="1" x14ac:dyDescent="0.35">
      <c r="B39" s="266" t="s">
        <v>0</v>
      </c>
      <c r="C39" s="67" t="s">
        <v>137</v>
      </c>
      <c r="D39" s="112" t="s">
        <v>337</v>
      </c>
      <c r="E39" s="83" t="s">
        <v>378</v>
      </c>
      <c r="F39" s="495">
        <f>'Корпуса Luxe'!L5</f>
        <v>456.3</v>
      </c>
      <c r="G39" s="70"/>
      <c r="H39" s="267" t="s">
        <v>382</v>
      </c>
      <c r="I39" s="115" t="s">
        <v>483</v>
      </c>
      <c r="J39" s="112" t="s">
        <v>338</v>
      </c>
      <c r="K39" s="83" t="s">
        <v>378</v>
      </c>
      <c r="L39" s="502">
        <f>'Корпуса Luxe'!L22+'Фасади Мода Matt'!E15</f>
        <v>1585.5</v>
      </c>
    </row>
    <row r="40" spans="2:12" ht="17.149999999999999" customHeight="1" x14ac:dyDescent="0.35">
      <c r="B40" s="268" t="s">
        <v>78</v>
      </c>
      <c r="C40" s="113" t="s">
        <v>80</v>
      </c>
      <c r="D40" s="112" t="s">
        <v>337</v>
      </c>
      <c r="E40" s="83" t="s">
        <v>378</v>
      </c>
      <c r="F40" s="495">
        <f>'Корпуса Luxe'!L5+Фурнітура!D17+'Фасади Мода Matt'!E6</f>
        <v>1634.8</v>
      </c>
      <c r="G40" s="70"/>
      <c r="H40" s="189" t="s">
        <v>58</v>
      </c>
      <c r="I40" s="116" t="s">
        <v>136</v>
      </c>
      <c r="J40" s="112" t="s">
        <v>268</v>
      </c>
      <c r="K40" s="83" t="s">
        <v>378</v>
      </c>
      <c r="L40" s="497">
        <f>'Корпуса Luxe'!L23+'Фасади Мода Matt'!J13+'Фасади Мода Matt'!J13</f>
        <v>3361.95</v>
      </c>
    </row>
    <row r="41" spans="2:12" ht="17.149999999999999" customHeight="1" x14ac:dyDescent="0.35">
      <c r="B41" s="268" t="s">
        <v>1</v>
      </c>
      <c r="C41" s="113" t="s">
        <v>81</v>
      </c>
      <c r="D41" s="63" t="s">
        <v>339</v>
      </c>
      <c r="E41" s="83" t="s">
        <v>378</v>
      </c>
      <c r="F41" s="495">
        <f>'Корпуса Luxe'!L6+'Фасади Мода Matt'!E14</f>
        <v>822.95</v>
      </c>
      <c r="G41" s="70"/>
      <c r="H41" s="189" t="s">
        <v>129</v>
      </c>
      <c r="I41" s="113" t="s">
        <v>221</v>
      </c>
      <c r="J41" s="194" t="s">
        <v>268</v>
      </c>
      <c r="K41" s="83" t="s">
        <v>378</v>
      </c>
      <c r="L41" s="496">
        <f>'Корпуса Luxe'!L24+'Фасади Мода Matt'!E14+'Фасади Мода Matt'!E14+'Фасади Мода Matt'!J24</f>
        <v>3874.5</v>
      </c>
    </row>
    <row r="42" spans="2:12" ht="17.149999999999999" customHeight="1" x14ac:dyDescent="0.35">
      <c r="B42" s="268" t="s">
        <v>2</v>
      </c>
      <c r="C42" s="113" t="s">
        <v>81</v>
      </c>
      <c r="D42" s="63" t="s">
        <v>340</v>
      </c>
      <c r="E42" s="83" t="s">
        <v>378</v>
      </c>
      <c r="F42" s="495">
        <f>'Корпуса Luxe'!L7+'Фасади Мода Matt'!E19</f>
        <v>925.5</v>
      </c>
      <c r="G42" s="70"/>
      <c r="H42" s="204" t="s">
        <v>59</v>
      </c>
      <c r="I42" s="116" t="s">
        <v>136</v>
      </c>
      <c r="J42" s="63" t="s">
        <v>269</v>
      </c>
      <c r="K42" s="83" t="s">
        <v>378</v>
      </c>
      <c r="L42" s="495">
        <f>'Корпуса Luxe'!L25+'Фасади Мода Matt'!J13+'Фасади Мода Matt'!J14</f>
        <v>3702.1</v>
      </c>
    </row>
    <row r="43" spans="2:12" ht="17.149999999999999" customHeight="1" x14ac:dyDescent="0.35">
      <c r="B43" s="268" t="s">
        <v>3</v>
      </c>
      <c r="C43" s="113" t="s">
        <v>81</v>
      </c>
      <c r="D43" s="63" t="s">
        <v>341</v>
      </c>
      <c r="E43" s="83" t="s">
        <v>378</v>
      </c>
      <c r="F43" s="495">
        <f>'Корпуса Luxe'!L8+'Фасади Мода Matt'!E21</f>
        <v>1030</v>
      </c>
      <c r="G43" s="70"/>
      <c r="H43" s="204" t="s">
        <v>76</v>
      </c>
      <c r="I43" s="113" t="s">
        <v>221</v>
      </c>
      <c r="J43" s="63" t="s">
        <v>269</v>
      </c>
      <c r="K43" s="83" t="s">
        <v>378</v>
      </c>
      <c r="L43" s="503">
        <f>'Корпуса Luxe'!L26+'Фасади Мода Matt'!E16+'Фасади Мода Matt'!E16+'Фасади Мода Matt'!J24</f>
        <v>4664.1499999999996</v>
      </c>
    </row>
    <row r="44" spans="2:12" ht="17.149999999999999" customHeight="1" x14ac:dyDescent="0.35">
      <c r="B44" s="268" t="s">
        <v>4</v>
      </c>
      <c r="C44" s="113" t="s">
        <v>81</v>
      </c>
      <c r="D44" s="63" t="s">
        <v>342</v>
      </c>
      <c r="E44" s="83" t="s">
        <v>378</v>
      </c>
      <c r="F44" s="495">
        <f>'Корпуса Luxe'!L9+'Фасади Мода Matt'!E27</f>
        <v>1053.5999999999999</v>
      </c>
      <c r="G44" s="70"/>
      <c r="H44" s="189" t="s">
        <v>60</v>
      </c>
      <c r="I44" s="67" t="s">
        <v>77</v>
      </c>
      <c r="J44" s="63" t="s">
        <v>339</v>
      </c>
      <c r="K44" s="83" t="s">
        <v>378</v>
      </c>
      <c r="L44" s="495">
        <f>'Корпуса Luxe'!L27+'Фасади Мода Matt'!J20</f>
        <v>1269.7</v>
      </c>
    </row>
    <row r="45" spans="2:12" ht="17.149999999999999" customHeight="1" x14ac:dyDescent="0.35">
      <c r="B45" s="268" t="s">
        <v>5</v>
      </c>
      <c r="C45" s="113" t="s">
        <v>81</v>
      </c>
      <c r="D45" s="63" t="s">
        <v>343</v>
      </c>
      <c r="E45" s="83" t="s">
        <v>378</v>
      </c>
      <c r="F45" s="495">
        <f>'Корпуса Luxe'!L10+'Фасади Мода Matt'!E14+'Фасади Мода Matt'!E14</f>
        <v>1281.4000000000001</v>
      </c>
      <c r="G45" s="70"/>
      <c r="H45" s="189" t="s">
        <v>61</v>
      </c>
      <c r="I45" s="67" t="s">
        <v>77</v>
      </c>
      <c r="J45" s="63" t="s">
        <v>340</v>
      </c>
      <c r="K45" s="83" t="s">
        <v>378</v>
      </c>
      <c r="L45" s="495">
        <f>'Корпуса Luxe'!L28+'Фасади Мода Matt'!J22</f>
        <v>1370.4</v>
      </c>
    </row>
    <row r="46" spans="2:12" ht="17.149999999999999" customHeight="1" x14ac:dyDescent="0.35">
      <c r="B46" s="268" t="s">
        <v>7</v>
      </c>
      <c r="C46" s="113" t="s">
        <v>81</v>
      </c>
      <c r="D46" s="63" t="s">
        <v>344</v>
      </c>
      <c r="E46" s="83" t="s">
        <v>378</v>
      </c>
      <c r="F46" s="495">
        <f>'Корпуса Luxe'!L11+'Фасади Мода Matt'!E19+'Фасади Мода Matt'!E19</f>
        <v>1497.3</v>
      </c>
      <c r="G46" s="70"/>
      <c r="H46" s="189" t="s">
        <v>62</v>
      </c>
      <c r="I46" s="67" t="s">
        <v>77</v>
      </c>
      <c r="J46" s="63" t="s">
        <v>343</v>
      </c>
      <c r="K46" s="83" t="s">
        <v>378</v>
      </c>
      <c r="L46" s="495">
        <f>'Корпуса Luxe'!L29+'Фасади Мода Matt'!J20+'Фасади Мода Matt'!J20</f>
        <v>2293.6999999999998</v>
      </c>
    </row>
    <row r="47" spans="2:12" ht="17.149999999999999" customHeight="1" x14ac:dyDescent="0.35">
      <c r="B47" s="268" t="s">
        <v>8</v>
      </c>
      <c r="C47" s="113" t="s">
        <v>218</v>
      </c>
      <c r="D47" s="63" t="s">
        <v>339</v>
      </c>
      <c r="E47" s="83" t="s">
        <v>378</v>
      </c>
      <c r="F47" s="495">
        <f>'Корпуса Luxe'!L12+'Фасади Мода Matt'!J21</f>
        <v>1961.05</v>
      </c>
      <c r="G47" s="70"/>
      <c r="H47" s="189" t="s">
        <v>63</v>
      </c>
      <c r="I47" s="67" t="s">
        <v>77</v>
      </c>
      <c r="J47" s="63" t="s">
        <v>344</v>
      </c>
      <c r="K47" s="83" t="s">
        <v>378</v>
      </c>
      <c r="L47" s="495">
        <f>'Корпуса Luxe'!L30+'Фасади Мода Matt'!J22+'Фасади Мода Matt'!J22</f>
        <v>2520.75</v>
      </c>
    </row>
    <row r="48" spans="2:12" ht="17.149999999999999" customHeight="1" x14ac:dyDescent="0.35">
      <c r="B48" s="268" t="s">
        <v>9</v>
      </c>
      <c r="C48" s="113" t="s">
        <v>218</v>
      </c>
      <c r="D48" s="63" t="s">
        <v>340</v>
      </c>
      <c r="E48" s="83" t="s">
        <v>378</v>
      </c>
      <c r="F48" s="495">
        <f>'Корпуса Luxe'!L13+'Фасади Мода Matt'!J23</f>
        <v>2043</v>
      </c>
      <c r="G48" s="70"/>
      <c r="H48" s="189" t="s">
        <v>130</v>
      </c>
      <c r="I48" s="113" t="s">
        <v>218</v>
      </c>
      <c r="J48" s="63" t="s">
        <v>343</v>
      </c>
      <c r="K48" s="83" t="s">
        <v>378</v>
      </c>
      <c r="L48" s="496">
        <f>'Корпуса Luxe'!L31+'Фасади Мода Matt'!J7+'Фасади Мода Matt'!J25</f>
        <v>2760.95</v>
      </c>
    </row>
    <row r="49" spans="2:13" ht="17.149999999999999" customHeight="1" x14ac:dyDescent="0.35">
      <c r="B49" s="268" t="s">
        <v>10</v>
      </c>
      <c r="C49" s="113" t="s">
        <v>218</v>
      </c>
      <c r="D49" s="63" t="s">
        <v>343</v>
      </c>
      <c r="E49" s="83" t="s">
        <v>378</v>
      </c>
      <c r="F49" s="495">
        <f>'Корпуса Luxe'!L14+'Фасади Мода Matt'!J24</f>
        <v>2302.85</v>
      </c>
      <c r="G49" s="70"/>
      <c r="H49" s="189" t="s">
        <v>131</v>
      </c>
      <c r="I49" s="113" t="s">
        <v>218</v>
      </c>
      <c r="J49" s="63" t="s">
        <v>344</v>
      </c>
      <c r="K49" s="83" t="s">
        <v>378</v>
      </c>
      <c r="L49" s="496">
        <f>'Корпуса Luxe'!L32+'Фасади Мода Matt'!J16+'Фасади Мода Matt'!J27</f>
        <v>3085.3</v>
      </c>
    </row>
    <row r="50" spans="2:13" ht="17.149999999999999" customHeight="1" x14ac:dyDescent="0.35">
      <c r="B50" s="268" t="s">
        <v>11</v>
      </c>
      <c r="C50" s="113" t="s">
        <v>218</v>
      </c>
      <c r="D50" s="63" t="s">
        <v>344</v>
      </c>
      <c r="E50" s="83" t="s">
        <v>378</v>
      </c>
      <c r="F50" s="495">
        <f>'Корпуса Luxe'!L15+'Фасади Мода Matt'!J26</f>
        <v>2629.55</v>
      </c>
      <c r="G50" s="70"/>
      <c r="H50" s="204" t="s">
        <v>64</v>
      </c>
      <c r="I50" s="67" t="s">
        <v>77</v>
      </c>
      <c r="J50" s="112" t="s">
        <v>343</v>
      </c>
      <c r="K50" s="83" t="s">
        <v>378</v>
      </c>
      <c r="L50" s="495">
        <f>'Корпуса Luxe'!L33+'Фасади Мода Matt'!J7+'Фасади Мода Matt'!E13+'Фасади Мода Matt'!E13</f>
        <v>1797.2</v>
      </c>
    </row>
    <row r="51" spans="2:13" ht="17.149999999999999" customHeight="1" x14ac:dyDescent="0.35">
      <c r="B51" s="268" t="s">
        <v>12</v>
      </c>
      <c r="C51" s="113" t="s">
        <v>219</v>
      </c>
      <c r="D51" s="63" t="s">
        <v>343</v>
      </c>
      <c r="E51" s="83" t="s">
        <v>378</v>
      </c>
      <c r="F51" s="495">
        <f>'Корпуса Luxe'!L16+'Фасади Мода Matt'!J6</f>
        <v>1031.55</v>
      </c>
      <c r="G51" s="70"/>
      <c r="H51" s="189" t="s">
        <v>65</v>
      </c>
      <c r="I51" s="67" t="s">
        <v>77</v>
      </c>
      <c r="J51" s="63" t="s">
        <v>344</v>
      </c>
      <c r="K51" s="83" t="s">
        <v>378</v>
      </c>
      <c r="L51" s="495">
        <f>'Корпуса Luxe'!L34+'Фасади Мода Matt'!J16+'Фасади Мода Matt'!E18+'Фасади Мода Matt'!E18</f>
        <v>1956.65</v>
      </c>
    </row>
    <row r="52" spans="2:13" ht="17.149999999999999" customHeight="1" x14ac:dyDescent="0.35">
      <c r="B52" s="268" t="s">
        <v>13</v>
      </c>
      <c r="C52" s="113" t="s">
        <v>135</v>
      </c>
      <c r="D52" s="63" t="s">
        <v>343</v>
      </c>
      <c r="E52" s="83" t="s">
        <v>378</v>
      </c>
      <c r="F52" s="495">
        <f>'Корпуса Luxe'!L17+'Фасади Мода Matt'!E14+'Фасади Мода Matt'!E14</f>
        <v>1263.8499999999999</v>
      </c>
      <c r="G52" s="70"/>
      <c r="H52" s="189" t="s">
        <v>66</v>
      </c>
      <c r="I52" s="113" t="s">
        <v>219</v>
      </c>
      <c r="J52" s="63" t="s">
        <v>291</v>
      </c>
      <c r="K52" s="83" t="s">
        <v>378</v>
      </c>
      <c r="L52" s="495">
        <f>'Корпуса Luxe'!L35+'Фасади Мода Matt'!J9</f>
        <v>1741.55</v>
      </c>
    </row>
    <row r="53" spans="2:13" ht="17.149999999999999" customHeight="1" x14ac:dyDescent="0.35">
      <c r="B53" s="269" t="s">
        <v>14</v>
      </c>
      <c r="C53" s="113" t="s">
        <v>135</v>
      </c>
      <c r="D53" s="63" t="s">
        <v>344</v>
      </c>
      <c r="E53" s="83" t="s">
        <v>378</v>
      </c>
      <c r="F53" s="502">
        <f>'Корпуса Luxe'!L18+'Фасади Мода Matt'!E19+'Фасади Мода Matt'!E19</f>
        <v>1416.3</v>
      </c>
      <c r="G53" s="70"/>
      <c r="H53" s="189" t="s">
        <v>67</v>
      </c>
      <c r="I53" s="67" t="s">
        <v>222</v>
      </c>
      <c r="J53" s="63" t="s">
        <v>631</v>
      </c>
      <c r="K53" s="83" t="s">
        <v>378</v>
      </c>
      <c r="L53" s="495">
        <f>'Корпуса Luxe'!L36+'Фасади Мода Matt'!E21</f>
        <v>1607.8</v>
      </c>
    </row>
    <row r="54" spans="2:13" ht="17.149999999999999" customHeight="1" x14ac:dyDescent="0.35">
      <c r="B54" s="268" t="s">
        <v>15</v>
      </c>
      <c r="C54" s="113" t="s">
        <v>220</v>
      </c>
      <c r="D54" s="63" t="s">
        <v>347</v>
      </c>
      <c r="E54" s="83" t="s">
        <v>378</v>
      </c>
      <c r="F54" s="497">
        <f>'Корпуса Luxe'!L19+'Фасади Мода Matt'!E19+'Фасади Мода Matt'!J15</f>
        <v>1196.45</v>
      </c>
      <c r="G54" s="70"/>
      <c r="H54" s="187" t="s">
        <v>68</v>
      </c>
      <c r="I54" s="117" t="s">
        <v>223</v>
      </c>
      <c r="J54" s="74" t="s">
        <v>292</v>
      </c>
      <c r="K54" s="83" t="s">
        <v>378</v>
      </c>
      <c r="L54" s="502">
        <f>'Корпуса Luxe'!L37+'Фасади Мода Matt'!E19</f>
        <v>879.6</v>
      </c>
    </row>
    <row r="55" spans="2:13" ht="17.149999999999999" customHeight="1" x14ac:dyDescent="0.35">
      <c r="B55" s="266" t="s">
        <v>56</v>
      </c>
      <c r="C55" s="67" t="s">
        <v>134</v>
      </c>
      <c r="D55" s="63" t="s">
        <v>347</v>
      </c>
      <c r="E55" s="83" t="s">
        <v>378</v>
      </c>
      <c r="F55" s="495">
        <f>'Корпуса Luxe'!L20+'Фасади Мода Matt'!E19+'Фасади Мода Matt'!J15</f>
        <v>1373.3</v>
      </c>
      <c r="G55" s="70"/>
      <c r="H55" s="189" t="s">
        <v>383</v>
      </c>
      <c r="I55" s="113" t="s">
        <v>223</v>
      </c>
      <c r="J55" s="63" t="s">
        <v>338</v>
      </c>
      <c r="K55" s="83" t="s">
        <v>378</v>
      </c>
      <c r="L55" s="497">
        <f>'Корпуса Luxe'!L38+'Фасади Мода Matt'!E9+'Фасади Мода Matt'!E15</f>
        <v>1711.8</v>
      </c>
    </row>
    <row r="56" spans="2:13" ht="17.149999999999999" customHeight="1" thickBot="1" x14ac:dyDescent="0.4">
      <c r="B56" s="270" t="s">
        <v>57</v>
      </c>
      <c r="C56" s="196" t="s">
        <v>137</v>
      </c>
      <c r="D56" s="64" t="s">
        <v>133</v>
      </c>
      <c r="E56" s="122" t="s">
        <v>378</v>
      </c>
      <c r="F56" s="504">
        <f>'Корпуса Luxe'!L21</f>
        <v>557.54999999999995</v>
      </c>
      <c r="G56" s="70"/>
      <c r="H56" s="192" t="s">
        <v>85</v>
      </c>
      <c r="I56" s="118" t="s">
        <v>224</v>
      </c>
      <c r="J56" s="64" t="s">
        <v>294</v>
      </c>
      <c r="K56" s="122" t="s">
        <v>378</v>
      </c>
      <c r="L56" s="501">
        <f>'Корпуса Luxe'!L39</f>
        <v>500.85</v>
      </c>
    </row>
    <row r="57" spans="2:13" x14ac:dyDescent="0.35">
      <c r="B57" s="123"/>
      <c r="C57" s="70"/>
      <c r="D57" s="93"/>
      <c r="E57" s="70"/>
      <c r="F57" s="70"/>
      <c r="G57" s="70"/>
      <c r="H57" s="70"/>
      <c r="I57" s="70"/>
      <c r="J57" s="70"/>
      <c r="K57" s="70"/>
      <c r="L57" s="70"/>
    </row>
    <row r="58" spans="2:13" x14ac:dyDescent="0.35">
      <c r="B58" s="94" t="s">
        <v>349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3" x14ac:dyDescent="0.35">
      <c r="B59" s="94"/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3" x14ac:dyDescent="0.35">
      <c r="B60" s="94"/>
      <c r="C60" s="94"/>
      <c r="D60" s="94"/>
      <c r="E60" s="94"/>
      <c r="F60" s="94"/>
      <c r="G60" s="92"/>
      <c r="H60" s="94"/>
      <c r="I60" s="94"/>
      <c r="J60" s="70"/>
      <c r="K60" s="70"/>
      <c r="L60" s="70"/>
    </row>
    <row r="61" spans="2:13" ht="18.75" customHeight="1" x14ac:dyDescent="0.35">
      <c r="B61" s="94" t="s">
        <v>626</v>
      </c>
      <c r="C61" s="94"/>
      <c r="D61" s="94"/>
      <c r="E61" s="94" t="s">
        <v>628</v>
      </c>
      <c r="F61" s="94"/>
      <c r="G61" s="92"/>
      <c r="H61" s="94"/>
      <c r="I61" s="94"/>
      <c r="J61" s="70"/>
      <c r="K61" s="70"/>
      <c r="L61" s="70"/>
      <c r="M61" s="70"/>
    </row>
    <row r="62" spans="2:13" ht="19.25" customHeight="1" x14ac:dyDescent="0.35">
      <c r="B62" s="94" t="s">
        <v>627</v>
      </c>
      <c r="C62" s="70"/>
      <c r="D62" s="93"/>
      <c r="E62" s="70"/>
      <c r="F62" s="70"/>
      <c r="G62" s="70"/>
      <c r="H62" s="70"/>
      <c r="I62" s="70"/>
      <c r="J62" s="70"/>
      <c r="K62" s="70"/>
      <c r="L62" s="70"/>
      <c r="M62" s="70"/>
    </row>
    <row r="63" spans="2:13" ht="15.75" customHeight="1" x14ac:dyDescent="0.35">
      <c r="B63" s="94"/>
      <c r="C63" s="70"/>
      <c r="D63" s="93"/>
      <c r="E63" s="70"/>
      <c r="F63" s="70"/>
      <c r="G63" s="70"/>
      <c r="H63" s="70"/>
      <c r="I63" s="70"/>
      <c r="J63" s="70"/>
      <c r="K63" s="70"/>
      <c r="L63" s="70"/>
      <c r="M63" s="70"/>
    </row>
    <row r="64" spans="2:13" ht="15.75" customHeight="1" x14ac:dyDescent="0.35">
      <c r="B64" s="94"/>
      <c r="C64" s="70"/>
      <c r="D64" s="93"/>
      <c r="E64" s="70"/>
      <c r="F64" s="70"/>
      <c r="G64" s="70"/>
      <c r="H64" s="70"/>
      <c r="I64" s="70"/>
      <c r="J64" s="70"/>
      <c r="K64" s="70"/>
      <c r="L64" s="70"/>
      <c r="M64" s="70"/>
    </row>
    <row r="65" spans="2:12" ht="14.5" x14ac:dyDescent="0.35">
      <c r="B65"/>
      <c r="D65"/>
      <c r="L65" s="60">
        <v>1</v>
      </c>
    </row>
    <row r="66" spans="2:12" ht="14.5" x14ac:dyDescent="0.35">
      <c r="B66"/>
      <c r="D66"/>
      <c r="L66" s="60"/>
    </row>
    <row r="67" spans="2:12" ht="14.5" x14ac:dyDescent="0.35">
      <c r="B67"/>
      <c r="D67"/>
    </row>
    <row r="68" spans="2:12" ht="14.5" x14ac:dyDescent="0.35">
      <c r="B68"/>
      <c r="D68"/>
    </row>
    <row r="70" spans="2:12" ht="14.5" x14ac:dyDescent="0.35">
      <c r="B70"/>
      <c r="D70"/>
    </row>
  </sheetData>
  <sheetProtection password="CF7A" sheet="1" objects="1" scenarios="1"/>
  <mergeCells count="4">
    <mergeCell ref="B1:L1"/>
    <mergeCell ref="K2:L2"/>
    <mergeCell ref="B36:L36"/>
    <mergeCell ref="K37:L37"/>
  </mergeCells>
  <pageMargins left="0.23622047244094491" right="0.23622047244094491" top="0" bottom="0" header="0.31496062992125984" footer="0.31496062992125984"/>
  <pageSetup paperSize="9" scale="96" orientation="landscape" r:id="rId1"/>
  <rowBreaks count="1" manualBreakCount="1">
    <brk id="33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workbookViewId="0">
      <selection activeCell="D31" sqref="D31:D32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60">
        <v>1</v>
      </c>
    </row>
    <row r="2" spans="1:11" ht="31.5" thickBot="1" x14ac:dyDescent="0.4">
      <c r="A2" s="597" t="s">
        <v>633</v>
      </c>
      <c r="B2" s="598"/>
      <c r="C2" s="598"/>
      <c r="D2" s="598"/>
      <c r="E2" s="598"/>
      <c r="F2" s="598"/>
      <c r="G2" s="598"/>
      <c r="H2" s="598"/>
      <c r="I2" s="598"/>
      <c r="J2" s="598"/>
      <c r="K2" s="599"/>
    </row>
    <row r="3" spans="1:11" s="70" customFormat="1" ht="18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7" t="s">
        <v>1169</v>
      </c>
      <c r="K3" s="637"/>
    </row>
    <row r="4" spans="1:11" s="70" customFormat="1" ht="16" thickBot="1" x14ac:dyDescent="0.4">
      <c r="A4" s="86" t="s">
        <v>31</v>
      </c>
      <c r="B4" s="87"/>
      <c r="C4" s="111" t="s">
        <v>32</v>
      </c>
      <c r="D4" s="87"/>
      <c r="E4" s="88" t="s">
        <v>33</v>
      </c>
      <c r="G4" s="86" t="s">
        <v>31</v>
      </c>
      <c r="H4" s="87"/>
      <c r="I4" s="111" t="s">
        <v>32</v>
      </c>
      <c r="J4" s="87"/>
      <c r="K4" s="88" t="s">
        <v>33</v>
      </c>
    </row>
    <row r="5" spans="1:11" s="70" customFormat="1" ht="18" customHeight="1" x14ac:dyDescent="0.35">
      <c r="A5" s="65" t="s">
        <v>0</v>
      </c>
      <c r="B5" s="120" t="s">
        <v>229</v>
      </c>
      <c r="C5" s="112" t="s">
        <v>313</v>
      </c>
      <c r="D5" s="83" t="s">
        <v>551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83" t="s">
        <v>551</v>
      </c>
      <c r="K5" s="459">
        <f>'Корпуса Luxe'!F25+'Фасади ALTA'!E22</f>
        <v>403.65</v>
      </c>
    </row>
    <row r="6" spans="1:11" s="70" customFormat="1" ht="18" customHeight="1" x14ac:dyDescent="0.35">
      <c r="A6" s="66" t="s">
        <v>1</v>
      </c>
      <c r="B6" s="113" t="s">
        <v>6</v>
      </c>
      <c r="C6" s="63" t="s">
        <v>315</v>
      </c>
      <c r="D6" s="83" t="s">
        <v>551</v>
      </c>
      <c r="E6" s="459">
        <f>'Корпуса Luxe'!F6+'Фасади ALTA'!E14</f>
        <v>831.59999999999991</v>
      </c>
      <c r="G6" s="66" t="s">
        <v>17</v>
      </c>
      <c r="H6" s="113" t="s">
        <v>229</v>
      </c>
      <c r="I6" s="63" t="s">
        <v>321</v>
      </c>
      <c r="J6" s="83" t="s">
        <v>551</v>
      </c>
      <c r="K6" s="459">
        <f>'Корпуса Luxe'!F26</f>
        <v>477.9</v>
      </c>
    </row>
    <row r="7" spans="1:11" s="70" customFormat="1" ht="18" customHeight="1" x14ac:dyDescent="0.35">
      <c r="A7" s="66" t="s">
        <v>2</v>
      </c>
      <c r="B7" s="113" t="s">
        <v>6</v>
      </c>
      <c r="C7" s="63" t="s">
        <v>317</v>
      </c>
      <c r="D7" s="83" t="s">
        <v>551</v>
      </c>
      <c r="E7" s="459">
        <f>'Корпуса Luxe'!F7+'Фасади ALTA'!E17</f>
        <v>958.5</v>
      </c>
      <c r="G7" s="66" t="s">
        <v>18</v>
      </c>
      <c r="H7" s="113" t="s">
        <v>6</v>
      </c>
      <c r="I7" s="63" t="s">
        <v>323</v>
      </c>
      <c r="J7" s="83" t="s">
        <v>551</v>
      </c>
      <c r="K7" s="459">
        <f>'Корпуса Luxe'!F27+'Фасади ALTA'!E15</f>
        <v>1015.2</v>
      </c>
    </row>
    <row r="8" spans="1:11" s="70" customFormat="1" ht="18" customHeight="1" x14ac:dyDescent="0.35">
      <c r="A8" s="66" t="s">
        <v>3</v>
      </c>
      <c r="B8" s="113" t="s">
        <v>6</v>
      </c>
      <c r="C8" s="63" t="s">
        <v>320</v>
      </c>
      <c r="D8" s="83" t="s">
        <v>551</v>
      </c>
      <c r="E8" s="459">
        <f>'Корпуса Luxe'!F8+'Фасади ALTA'!E19</f>
        <v>1067.8499999999999</v>
      </c>
      <c r="G8" s="66" t="s">
        <v>19</v>
      </c>
      <c r="H8" s="113" t="s">
        <v>6</v>
      </c>
      <c r="I8" s="63" t="s">
        <v>324</v>
      </c>
      <c r="J8" s="83" t="s">
        <v>551</v>
      </c>
      <c r="K8" s="459">
        <f>'Корпуса Luxe'!F28+'Фасади ALTA'!E18</f>
        <v>1123.2</v>
      </c>
    </row>
    <row r="9" spans="1:11" s="70" customFormat="1" ht="18" customHeight="1" x14ac:dyDescent="0.35">
      <c r="A9" s="66" t="s">
        <v>4</v>
      </c>
      <c r="B9" s="113" t="s">
        <v>6</v>
      </c>
      <c r="C9" s="63" t="s">
        <v>322</v>
      </c>
      <c r="D9" s="83" t="s">
        <v>551</v>
      </c>
      <c r="E9" s="459">
        <f>'Корпуса Luxe'!F9+'Фасади ALTA'!E25</f>
        <v>1092.1500000000001</v>
      </c>
      <c r="G9" s="66" t="s">
        <v>20</v>
      </c>
      <c r="H9" s="113" t="s">
        <v>6</v>
      </c>
      <c r="I9" s="63" t="s">
        <v>325</v>
      </c>
      <c r="J9" s="83" t="s">
        <v>551</v>
      </c>
      <c r="K9" s="459">
        <f>'Корпуса Luxe'!F29+'Фасади ALTA'!E20</f>
        <v>1262.25</v>
      </c>
    </row>
    <row r="10" spans="1:11" s="70" customFormat="1" ht="18" customHeight="1" x14ac:dyDescent="0.35">
      <c r="A10" s="66" t="s">
        <v>5</v>
      </c>
      <c r="B10" s="113" t="s">
        <v>6</v>
      </c>
      <c r="C10" s="63" t="s">
        <v>314</v>
      </c>
      <c r="D10" s="83" t="s">
        <v>551</v>
      </c>
      <c r="E10" s="459">
        <f>'Корпуса Luxe'!F10+'Фасади ALTA'!E14+'Фасади ALTA'!E14</f>
        <v>1348.65</v>
      </c>
      <c r="G10" s="66" t="s">
        <v>21</v>
      </c>
      <c r="H10" s="113" t="s">
        <v>6</v>
      </c>
      <c r="I10" s="63" t="s">
        <v>326</v>
      </c>
      <c r="J10" s="83" t="s">
        <v>551</v>
      </c>
      <c r="K10" s="459">
        <f>'Корпуса Luxe'!F30+'Фасади ALTA'!E26</f>
        <v>1339.2</v>
      </c>
    </row>
    <row r="11" spans="1:11" s="70" customFormat="1" ht="18" customHeight="1" x14ac:dyDescent="0.35">
      <c r="A11" s="66" t="s">
        <v>7</v>
      </c>
      <c r="B11" s="113" t="s">
        <v>226</v>
      </c>
      <c r="C11" s="63" t="s">
        <v>314</v>
      </c>
      <c r="D11" s="83" t="s">
        <v>551</v>
      </c>
      <c r="E11" s="459">
        <f>'Корпуса Luxe'!F11+'Фасади ALTA'!E14+'Фасади ALTA'!E14+Фурнітура!D15</f>
        <v>1880.5500000000002</v>
      </c>
      <c r="G11" s="66" t="s">
        <v>22</v>
      </c>
      <c r="H11" s="113" t="s">
        <v>6</v>
      </c>
      <c r="I11" s="63" t="s">
        <v>327</v>
      </c>
      <c r="J11" s="83" t="s">
        <v>551</v>
      </c>
      <c r="K11" s="459">
        <f>'Корпуса Luxe'!F31+'Фасади ALTA'!E15+'Фасади ALTA'!E15</f>
        <v>1657.8</v>
      </c>
    </row>
    <row r="12" spans="1:11" s="70" customFormat="1" ht="18" customHeight="1" x14ac:dyDescent="0.35">
      <c r="A12" s="66" t="s">
        <v>8</v>
      </c>
      <c r="B12" s="113" t="s">
        <v>6</v>
      </c>
      <c r="C12" s="63" t="s">
        <v>316</v>
      </c>
      <c r="D12" s="83" t="s">
        <v>551</v>
      </c>
      <c r="E12" s="459">
        <f>'Корпуса Luxe'!F12+'Фасади ALTA'!E17+'Фасади ALTA'!E17</f>
        <v>1570.05</v>
      </c>
      <c r="G12" s="66" t="s">
        <v>23</v>
      </c>
      <c r="H12" s="113" t="s">
        <v>226</v>
      </c>
      <c r="I12" s="63" t="s">
        <v>327</v>
      </c>
      <c r="J12" s="83" t="s">
        <v>551</v>
      </c>
      <c r="K12" s="459">
        <f>'Корпуса Luxe'!F32+'Фасади ALTA'!E15+'Фасади ALTA'!E15+Фурнітура!D15</f>
        <v>2189.6999999999998</v>
      </c>
    </row>
    <row r="13" spans="1:11" s="70" customFormat="1" ht="18" customHeight="1" x14ac:dyDescent="0.35">
      <c r="A13" s="66" t="s">
        <v>9</v>
      </c>
      <c r="B13" s="113" t="s">
        <v>226</v>
      </c>
      <c r="C13" s="63" t="s">
        <v>316</v>
      </c>
      <c r="D13" s="83" t="s">
        <v>551</v>
      </c>
      <c r="E13" s="459">
        <f>'Корпуса Luxe'!F13+'Фасади ALTA'!E17+'Фасади ALTA'!E17+Фурнітура!D16</f>
        <v>2172.15</v>
      </c>
      <c r="G13" s="66" t="s">
        <v>24</v>
      </c>
      <c r="H13" s="113" t="s">
        <v>6</v>
      </c>
      <c r="I13" s="63" t="s">
        <v>329</v>
      </c>
      <c r="J13" s="83" t="s">
        <v>551</v>
      </c>
      <c r="K13" s="459">
        <f>'Корпуса Luxe'!F33+'Фасади ALTA'!E18+'Фасади ALTA'!E18</f>
        <v>1849.5</v>
      </c>
    </row>
    <row r="14" spans="1:11" s="70" customFormat="1" ht="18" customHeight="1" x14ac:dyDescent="0.35">
      <c r="A14" s="66" t="s">
        <v>10</v>
      </c>
      <c r="B14" s="113" t="s">
        <v>227</v>
      </c>
      <c r="C14" s="63" t="s">
        <v>328</v>
      </c>
      <c r="D14" s="83" t="s">
        <v>551</v>
      </c>
      <c r="E14" s="459">
        <f>'Корпуса Luxe'!F14+'Фасади ALTA'!J7</f>
        <v>938.25</v>
      </c>
      <c r="G14" s="66" t="s">
        <v>25</v>
      </c>
      <c r="H14" s="113" t="s">
        <v>226</v>
      </c>
      <c r="I14" s="63" t="s">
        <v>329</v>
      </c>
      <c r="J14" s="83" t="s">
        <v>551</v>
      </c>
      <c r="K14" s="459">
        <f>'Корпуса Luxe'!F34+'Фасади ALTA'!E18+'Фасади ALTA'!E18+Фурнітура!D16</f>
        <v>2451.6</v>
      </c>
    </row>
    <row r="15" spans="1:11" s="70" customFormat="1" ht="18" customHeight="1" x14ac:dyDescent="0.35">
      <c r="A15" s="66" t="s">
        <v>11</v>
      </c>
      <c r="B15" s="113" t="s">
        <v>227</v>
      </c>
      <c r="C15" s="63" t="s">
        <v>330</v>
      </c>
      <c r="D15" s="83" t="s">
        <v>551</v>
      </c>
      <c r="E15" s="459">
        <f>'Корпуса Luxe'!F15+'Фасади ALTA'!J16</f>
        <v>1053</v>
      </c>
      <c r="G15" s="66" t="s">
        <v>389</v>
      </c>
      <c r="H15" s="113" t="s">
        <v>227</v>
      </c>
      <c r="I15" s="63" t="s">
        <v>591</v>
      </c>
      <c r="J15" s="83" t="s">
        <v>551</v>
      </c>
      <c r="K15" s="459">
        <f>'Корпуса Luxe'!F35+'Фасади ALTA'!J10</f>
        <v>1217.7</v>
      </c>
    </row>
    <row r="16" spans="1:11" s="70" customFormat="1" ht="18" customHeight="1" x14ac:dyDescent="0.35">
      <c r="A16" s="66" t="s">
        <v>12</v>
      </c>
      <c r="B16" s="113" t="s">
        <v>227</v>
      </c>
      <c r="C16" s="63" t="s">
        <v>331</v>
      </c>
      <c r="D16" s="83" t="s">
        <v>551</v>
      </c>
      <c r="E16" s="459">
        <f>'Корпуса Luxe'!F16+'Фасади ALTA'!E23</f>
        <v>976.05000000000007</v>
      </c>
      <c r="G16" s="66" t="s">
        <v>390</v>
      </c>
      <c r="H16" s="113" t="s">
        <v>227</v>
      </c>
      <c r="I16" s="63" t="s">
        <v>592</v>
      </c>
      <c r="J16" s="83" t="s">
        <v>551</v>
      </c>
      <c r="K16" s="459">
        <f>'Корпуса Luxe'!F36+'Фасади ALTA'!J17</f>
        <v>1501.1999999999998</v>
      </c>
    </row>
    <row r="17" spans="1:11" s="70" customFormat="1" ht="18" customHeight="1" x14ac:dyDescent="0.35">
      <c r="A17" s="66" t="s">
        <v>13</v>
      </c>
      <c r="B17" s="113" t="s">
        <v>227</v>
      </c>
      <c r="C17" s="63" t="s">
        <v>332</v>
      </c>
      <c r="D17" s="83" t="s">
        <v>551</v>
      </c>
      <c r="E17" s="459">
        <f>'Корпуса Luxe'!F17+'Фасади ALTA'!J9</f>
        <v>1101.5999999999999</v>
      </c>
      <c r="G17" s="66" t="s">
        <v>26</v>
      </c>
      <c r="H17" s="113" t="s">
        <v>6</v>
      </c>
      <c r="I17" s="63" t="s">
        <v>629</v>
      </c>
      <c r="J17" s="83" t="s">
        <v>551</v>
      </c>
      <c r="K17" s="459">
        <f>'Корпуса Luxe'!F37+'Фасади ALTA'!E24</f>
        <v>988.2</v>
      </c>
    </row>
    <row r="18" spans="1:11" s="70" customFormat="1" ht="18" customHeight="1" x14ac:dyDescent="0.35">
      <c r="A18" s="66" t="s">
        <v>14</v>
      </c>
      <c r="B18" s="113" t="s">
        <v>228</v>
      </c>
      <c r="C18" s="63" t="s">
        <v>314</v>
      </c>
      <c r="D18" s="83" t="s">
        <v>551</v>
      </c>
      <c r="E18" s="459">
        <f>'Корпуса Luxe'!F18+'Фасади ALTA'!E17</f>
        <v>1398.6</v>
      </c>
      <c r="G18" s="66" t="s">
        <v>27</v>
      </c>
      <c r="H18" s="113" t="s">
        <v>6</v>
      </c>
      <c r="I18" s="63" t="s">
        <v>630</v>
      </c>
      <c r="J18" s="83" t="s">
        <v>551</v>
      </c>
      <c r="K18" s="459">
        <f>'Корпуса Luxe'!F38+'Фасади ALTA'!E13+'Фасади ALTA'!E13</f>
        <v>1237.95</v>
      </c>
    </row>
    <row r="19" spans="1:11" s="70" customFormat="1" ht="18" customHeight="1" x14ac:dyDescent="0.35">
      <c r="A19" s="66" t="s">
        <v>15</v>
      </c>
      <c r="B19" s="113" t="s">
        <v>229</v>
      </c>
      <c r="C19" s="63" t="s">
        <v>315</v>
      </c>
      <c r="D19" s="83" t="s">
        <v>551</v>
      </c>
      <c r="E19" s="459">
        <f>'Корпуса Luxe'!F19</f>
        <v>332.1</v>
      </c>
      <c r="G19" s="66" t="s">
        <v>28</v>
      </c>
      <c r="H19" s="113" t="s">
        <v>228</v>
      </c>
      <c r="I19" s="63" t="s">
        <v>327</v>
      </c>
      <c r="J19" s="83" t="s">
        <v>551</v>
      </c>
      <c r="K19" s="459">
        <f>'Корпуса Luxe'!F39+'Фасади ALTA'!E18</f>
        <v>1725.3</v>
      </c>
    </row>
    <row r="20" spans="1:11" s="70" customFormat="1" ht="18" customHeight="1" x14ac:dyDescent="0.35">
      <c r="A20" s="114" t="s">
        <v>16</v>
      </c>
      <c r="B20" s="121" t="s">
        <v>229</v>
      </c>
      <c r="C20" s="74" t="s">
        <v>335</v>
      </c>
      <c r="D20" s="83" t="s">
        <v>551</v>
      </c>
      <c r="E20" s="460">
        <f>'Корпуса Luxe'!F20</f>
        <v>425.25</v>
      </c>
      <c r="G20" s="66" t="s">
        <v>29</v>
      </c>
      <c r="H20" s="113" t="s">
        <v>229</v>
      </c>
      <c r="I20" s="63" t="s">
        <v>323</v>
      </c>
      <c r="J20" s="83" t="s">
        <v>551</v>
      </c>
      <c r="K20" s="459">
        <f>'Корпуса Luxe'!F40</f>
        <v>384.75</v>
      </c>
    </row>
    <row r="21" spans="1:11" s="70" customFormat="1" ht="18" customHeight="1" x14ac:dyDescent="0.35">
      <c r="A21" s="114" t="s">
        <v>58</v>
      </c>
      <c r="B21" s="121" t="s">
        <v>228</v>
      </c>
      <c r="C21" s="74" t="s">
        <v>314</v>
      </c>
      <c r="D21" s="83" t="s">
        <v>551</v>
      </c>
      <c r="E21" s="460">
        <f>'Корпуса Luxe'!F21+'Фасади ALTA'!E9+'Фасади ALTA'!E9+'Фасади ALTA'!J14</f>
        <v>1852.2</v>
      </c>
      <c r="G21" s="66" t="s">
        <v>30</v>
      </c>
      <c r="H21" s="113" t="s">
        <v>229</v>
      </c>
      <c r="I21" s="63" t="s">
        <v>336</v>
      </c>
      <c r="J21" s="83" t="s">
        <v>551</v>
      </c>
      <c r="K21" s="459">
        <f>'Корпуса Luxe'!F41</f>
        <v>487.35</v>
      </c>
    </row>
    <row r="22" spans="1:11" s="70" customFormat="1" ht="18" customHeight="1" x14ac:dyDescent="0.35">
      <c r="A22" s="246" t="s">
        <v>59</v>
      </c>
      <c r="B22" s="248" t="s">
        <v>227</v>
      </c>
      <c r="C22" s="249" t="s">
        <v>314</v>
      </c>
      <c r="D22" s="83" t="s">
        <v>551</v>
      </c>
      <c r="E22" s="462">
        <f>'Корпуса Luxe'!F22+'Фасади ALTA'!J7+'Фасади ALTA'!J7</f>
        <v>1796.8500000000001</v>
      </c>
      <c r="G22" s="114" t="s">
        <v>245</v>
      </c>
      <c r="H22" s="121" t="s">
        <v>228</v>
      </c>
      <c r="I22" s="74" t="s">
        <v>327</v>
      </c>
      <c r="J22" s="83" t="s">
        <v>551</v>
      </c>
      <c r="K22" s="460">
        <f>'Корпуса Luxe'!F42+'Фасади ALTA'!E10+'Фасади ALTA'!E10+'Фасади ALTA'!J18</f>
        <v>2280.1499999999996</v>
      </c>
    </row>
    <row r="23" spans="1:11" s="70" customFormat="1" ht="18" customHeight="1" x14ac:dyDescent="0.35">
      <c r="A23" s="114" t="s">
        <v>76</v>
      </c>
      <c r="B23" s="121" t="s">
        <v>227</v>
      </c>
      <c r="C23" s="74" t="s">
        <v>316</v>
      </c>
      <c r="D23" s="83" t="s">
        <v>551</v>
      </c>
      <c r="E23" s="466">
        <f>'Корпуса Luxe'!F23+'Фасади ALTA'!J16+'Фасади ALTA'!J16</f>
        <v>1939.9499999999998</v>
      </c>
      <c r="G23" s="66" t="s">
        <v>391</v>
      </c>
      <c r="H23" s="113" t="s">
        <v>227</v>
      </c>
      <c r="I23" s="63" t="s">
        <v>327</v>
      </c>
      <c r="J23" s="83" t="s">
        <v>551</v>
      </c>
      <c r="K23" s="459">
        <f>'Корпуса Luxe'!F43+'Фасади ALTA'!J10+'Фасади ALTA'!J10</f>
        <v>2106</v>
      </c>
    </row>
    <row r="24" spans="1:11" s="70" customFormat="1" ht="18" customHeight="1" thickBot="1" x14ac:dyDescent="0.4">
      <c r="A24" s="72" t="s">
        <v>64</v>
      </c>
      <c r="B24" s="118" t="s">
        <v>6</v>
      </c>
      <c r="C24" s="302" t="s">
        <v>318</v>
      </c>
      <c r="D24" s="85" t="s">
        <v>551</v>
      </c>
      <c r="E24" s="467">
        <f>'Корпуса Luxe'!F24+'Фасади ALTA'!E21</f>
        <v>338.85</v>
      </c>
      <c r="G24" s="72" t="s">
        <v>392</v>
      </c>
      <c r="H24" s="118" t="s">
        <v>227</v>
      </c>
      <c r="I24" s="64" t="s">
        <v>329</v>
      </c>
      <c r="J24" s="85" t="s">
        <v>551</v>
      </c>
      <c r="K24" s="467">
        <f>'Корпуса Luxe'!F44+'Фасади ALTA'!J17+'Фасади ALTA'!J17</f>
        <v>2601.4499999999998</v>
      </c>
    </row>
    <row r="25" spans="1:11" s="70" customFormat="1" x14ac:dyDescent="0.35">
      <c r="A25" s="107"/>
      <c r="B25" s="115"/>
      <c r="C25" s="124"/>
      <c r="D25" s="293"/>
      <c r="E25" s="126"/>
      <c r="G25" s="107"/>
      <c r="H25" s="115"/>
      <c r="I25" s="124"/>
      <c r="J25" s="291"/>
      <c r="K25" s="92"/>
    </row>
    <row r="26" spans="1:11" s="70" customFormat="1" x14ac:dyDescent="0.35">
      <c r="A26" s="107"/>
      <c r="B26" s="115"/>
      <c r="C26" s="124"/>
      <c r="D26" s="293"/>
      <c r="E26" s="126"/>
      <c r="G26" s="107"/>
      <c r="H26" s="115"/>
      <c r="I26" s="124"/>
      <c r="J26" s="291"/>
      <c r="K26" s="92"/>
    </row>
    <row r="27" spans="1:11" s="70" customFormat="1" x14ac:dyDescent="0.35">
      <c r="A27" s="107"/>
      <c r="B27" s="115"/>
      <c r="C27" s="124"/>
      <c r="D27" s="291"/>
      <c r="E27" s="126"/>
      <c r="G27" s="107"/>
      <c r="H27" s="115"/>
      <c r="I27" s="124"/>
      <c r="J27" s="291"/>
      <c r="K27" s="92"/>
    </row>
    <row r="28" spans="1:11" s="70" customFormat="1" x14ac:dyDescent="0.35">
      <c r="A28" s="659" t="s">
        <v>635</v>
      </c>
      <c r="B28" s="659"/>
      <c r="C28" s="659"/>
      <c r="D28" s="659"/>
      <c r="E28" s="659"/>
      <c r="F28" s="659"/>
      <c r="G28" s="659"/>
      <c r="H28" s="659"/>
      <c r="I28" s="659"/>
      <c r="J28" s="659"/>
      <c r="K28" s="659"/>
    </row>
    <row r="29" spans="1:11" s="70" customFormat="1" x14ac:dyDescent="0.35">
      <c r="A29" s="659" t="s">
        <v>636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</row>
    <row r="30" spans="1:11" s="70" customFormat="1" x14ac:dyDescent="0.35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</row>
    <row r="31" spans="1:11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21" thickBot="1" x14ac:dyDescent="0.85">
      <c r="A32" s="45"/>
      <c r="B32" s="20"/>
      <c r="C32" s="21"/>
      <c r="D32" s="289"/>
      <c r="E32" s="245"/>
      <c r="G32" s="45"/>
      <c r="H32" s="20"/>
      <c r="I32" s="21"/>
      <c r="J32" s="289"/>
      <c r="K32" s="23"/>
    </row>
    <row r="33" spans="1:11" ht="35" thickBot="1" x14ac:dyDescent="0.9">
      <c r="A33" s="656" t="s">
        <v>634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8"/>
    </row>
    <row r="34" spans="1:11" ht="18" thickBot="1" x14ac:dyDescent="0.4">
      <c r="A34" s="108" t="s">
        <v>128</v>
      </c>
      <c r="B34" s="108"/>
      <c r="C34" s="109"/>
      <c r="D34" s="109"/>
      <c r="E34" s="109"/>
      <c r="F34" s="110"/>
      <c r="G34" s="108" t="s">
        <v>128</v>
      </c>
      <c r="H34" s="108"/>
      <c r="I34" s="109"/>
      <c r="J34" s="637" t="s">
        <v>1169</v>
      </c>
      <c r="K34" s="637"/>
    </row>
    <row r="35" spans="1:11" ht="16" thickBot="1" x14ac:dyDescent="0.4">
      <c r="A35" s="86" t="s">
        <v>31</v>
      </c>
      <c r="B35" s="87"/>
      <c r="C35" s="111" t="s">
        <v>32</v>
      </c>
      <c r="D35" s="87"/>
      <c r="E35" s="88" t="s">
        <v>33</v>
      </c>
      <c r="F35" s="70"/>
      <c r="G35" s="86" t="s">
        <v>31</v>
      </c>
      <c r="H35" s="87"/>
      <c r="I35" s="111" t="s">
        <v>32</v>
      </c>
      <c r="J35" s="87"/>
      <c r="K35" s="88" t="s">
        <v>33</v>
      </c>
    </row>
    <row r="36" spans="1:11" ht="18" customHeight="1" x14ac:dyDescent="0.35">
      <c r="A36" s="65" t="s">
        <v>0</v>
      </c>
      <c r="B36" s="67" t="s">
        <v>137</v>
      </c>
      <c r="C36" s="112" t="s">
        <v>337</v>
      </c>
      <c r="D36" s="83" t="s">
        <v>551</v>
      </c>
      <c r="E36" s="458">
        <f>'Корпуса Luxe'!L5</f>
        <v>456.3</v>
      </c>
      <c r="F36" s="70"/>
      <c r="G36" s="183" t="s">
        <v>79</v>
      </c>
      <c r="H36" s="115" t="s">
        <v>137</v>
      </c>
      <c r="I36" s="298" t="s">
        <v>338</v>
      </c>
      <c r="J36" s="83" t="s">
        <v>551</v>
      </c>
      <c r="K36" s="479">
        <f>'Корпуса Luxe'!L22</f>
        <v>850.5</v>
      </c>
    </row>
    <row r="37" spans="1:11" ht="18" customHeight="1" x14ac:dyDescent="0.35">
      <c r="A37" s="66" t="s">
        <v>78</v>
      </c>
      <c r="B37" s="113" t="s">
        <v>80</v>
      </c>
      <c r="C37" s="112" t="s">
        <v>337</v>
      </c>
      <c r="D37" s="83" t="s">
        <v>551</v>
      </c>
      <c r="E37" s="458">
        <f>'Корпуса Luxe'!L5+Фурнітура!D17+'Фасади ALTA'!E6</f>
        <v>1674</v>
      </c>
      <c r="F37" s="70"/>
      <c r="G37" s="66" t="s">
        <v>58</v>
      </c>
      <c r="H37" s="116" t="s">
        <v>136</v>
      </c>
      <c r="I37" s="63" t="s">
        <v>268</v>
      </c>
      <c r="J37" s="83" t="s">
        <v>551</v>
      </c>
      <c r="K37" s="459">
        <f>'Корпуса Luxe'!L23+'Фасади ALTA'!J12+'Фасади ALTA'!J12</f>
        <v>3592.3499999999995</v>
      </c>
    </row>
    <row r="38" spans="1:11" ht="18" customHeight="1" x14ac:dyDescent="0.35">
      <c r="A38" s="66" t="s">
        <v>1</v>
      </c>
      <c r="B38" s="113" t="s">
        <v>81</v>
      </c>
      <c r="C38" s="63" t="s">
        <v>339</v>
      </c>
      <c r="D38" s="83" t="s">
        <v>551</v>
      </c>
      <c r="E38" s="458">
        <f>'Корпуса Luxe'!L6+'Фасади ALTA'!E14</f>
        <v>882.90000000000009</v>
      </c>
      <c r="F38" s="70"/>
      <c r="G38" s="66" t="s">
        <v>129</v>
      </c>
      <c r="H38" s="113" t="s">
        <v>221</v>
      </c>
      <c r="I38" s="63" t="s">
        <v>268</v>
      </c>
      <c r="J38" s="83" t="s">
        <v>551</v>
      </c>
      <c r="K38" s="462">
        <f>'Корпуса Luxe'!L24+'Фасади ALTA'!E14+'Фасади ALTA'!E14+'Фасади ALTA'!J23</f>
        <v>4114.7999999999993</v>
      </c>
    </row>
    <row r="39" spans="1:11" ht="18" customHeight="1" x14ac:dyDescent="0.35">
      <c r="A39" s="66" t="s">
        <v>2</v>
      </c>
      <c r="B39" s="113" t="s">
        <v>81</v>
      </c>
      <c r="C39" s="63" t="s">
        <v>340</v>
      </c>
      <c r="D39" s="83" t="s">
        <v>551</v>
      </c>
      <c r="E39" s="458">
        <f>'Корпуса Luxe'!L7+'Фасади ALTA'!E17</f>
        <v>1009.8</v>
      </c>
      <c r="F39" s="70"/>
      <c r="G39" s="65" t="s">
        <v>59</v>
      </c>
      <c r="H39" s="116" t="s">
        <v>136</v>
      </c>
      <c r="I39" s="112" t="s">
        <v>269</v>
      </c>
      <c r="J39" s="83" t="s">
        <v>551</v>
      </c>
      <c r="K39" s="458">
        <f>'Корпуса Luxe'!L25+'Фасади ALTA'!J12+'Фасади ALTA'!J13</f>
        <v>3964.9500000000003</v>
      </c>
    </row>
    <row r="40" spans="1:11" ht="18" customHeight="1" x14ac:dyDescent="0.35">
      <c r="A40" s="66" t="s">
        <v>3</v>
      </c>
      <c r="B40" s="113" t="s">
        <v>81</v>
      </c>
      <c r="C40" s="63" t="s">
        <v>341</v>
      </c>
      <c r="D40" s="83" t="s">
        <v>551</v>
      </c>
      <c r="E40" s="458">
        <f>'Корпуса Luxe'!L8+'Фасади ALTA'!E19</f>
        <v>1125.9000000000001</v>
      </c>
      <c r="F40" s="70"/>
      <c r="G40" s="65" t="s">
        <v>76</v>
      </c>
      <c r="H40" s="113" t="s">
        <v>221</v>
      </c>
      <c r="I40" s="112" t="s">
        <v>269</v>
      </c>
      <c r="J40" s="83" t="s">
        <v>551</v>
      </c>
      <c r="K40" s="477">
        <f>'Корпуса Luxe'!L26+'Фасади ALTA'!E15+'Фасади ALTA'!E15+'Фасади ALTA'!J23</f>
        <v>4966.6499999999996</v>
      </c>
    </row>
    <row r="41" spans="1:11" ht="18" customHeight="1" x14ac:dyDescent="0.35">
      <c r="A41" s="66" t="s">
        <v>4</v>
      </c>
      <c r="B41" s="113" t="s">
        <v>81</v>
      </c>
      <c r="C41" s="63" t="s">
        <v>342</v>
      </c>
      <c r="D41" s="83" t="s">
        <v>551</v>
      </c>
      <c r="E41" s="458">
        <f>'Корпуса Luxe'!L9+'Фасади ALTA'!E25</f>
        <v>1154.25</v>
      </c>
      <c r="F41" s="70"/>
      <c r="G41" s="66" t="s">
        <v>60</v>
      </c>
      <c r="H41" s="67" t="s">
        <v>77</v>
      </c>
      <c r="I41" s="63" t="s">
        <v>339</v>
      </c>
      <c r="J41" s="83" t="s">
        <v>551</v>
      </c>
      <c r="K41" s="458">
        <f>'Корпуса Luxe'!L27+'Фасади ALTA'!J19</f>
        <v>1363.5</v>
      </c>
    </row>
    <row r="42" spans="1:11" ht="18" customHeight="1" x14ac:dyDescent="0.35">
      <c r="A42" s="66" t="s">
        <v>5</v>
      </c>
      <c r="B42" s="113" t="s">
        <v>81</v>
      </c>
      <c r="C42" s="63" t="s">
        <v>343</v>
      </c>
      <c r="D42" s="83" t="s">
        <v>551</v>
      </c>
      <c r="E42" s="458">
        <f>'Корпуса Luxe'!L10+'Фасади ALTA'!E14+'Фасади ALTA'!E14</f>
        <v>1401.3</v>
      </c>
      <c r="F42" s="70"/>
      <c r="G42" s="66" t="s">
        <v>61</v>
      </c>
      <c r="H42" s="67" t="s">
        <v>77</v>
      </c>
      <c r="I42" s="63" t="s">
        <v>340</v>
      </c>
      <c r="J42" s="83" t="s">
        <v>551</v>
      </c>
      <c r="K42" s="458">
        <f>'Корпуса Luxe'!L28+'Фасади ALTA'!J21</f>
        <v>1506.6</v>
      </c>
    </row>
    <row r="43" spans="1:11" ht="18" customHeight="1" x14ac:dyDescent="0.35">
      <c r="A43" s="66" t="s">
        <v>7</v>
      </c>
      <c r="B43" s="113" t="s">
        <v>81</v>
      </c>
      <c r="C43" s="63" t="s">
        <v>344</v>
      </c>
      <c r="D43" s="83" t="s">
        <v>551</v>
      </c>
      <c r="E43" s="458">
        <f>'Корпуса Luxe'!L11+'Фасади ALTA'!E17+'Фасади ALTA'!E17</f>
        <v>1665.8999999999999</v>
      </c>
      <c r="F43" s="70"/>
      <c r="G43" s="66" t="s">
        <v>62</v>
      </c>
      <c r="H43" s="67" t="s">
        <v>77</v>
      </c>
      <c r="I43" s="63" t="s">
        <v>343</v>
      </c>
      <c r="J43" s="83" t="s">
        <v>551</v>
      </c>
      <c r="K43" s="458">
        <f>'Корпуса Luxe'!L29+'Фасади ALTA'!J19+'Фасади ALTA'!J19</f>
        <v>2481.3000000000002</v>
      </c>
    </row>
    <row r="44" spans="1:11" ht="18" customHeight="1" x14ac:dyDescent="0.35">
      <c r="A44" s="66" t="s">
        <v>8</v>
      </c>
      <c r="B44" s="113" t="s">
        <v>218</v>
      </c>
      <c r="C44" s="63" t="s">
        <v>339</v>
      </c>
      <c r="D44" s="83" t="s">
        <v>551</v>
      </c>
      <c r="E44" s="458">
        <f>'Корпуса Luxe'!L12+'Фасади ALTA'!J20</f>
        <v>2053.35</v>
      </c>
      <c r="F44" s="70"/>
      <c r="G44" s="66" t="s">
        <v>63</v>
      </c>
      <c r="H44" s="67" t="s">
        <v>77</v>
      </c>
      <c r="I44" s="63" t="s">
        <v>344</v>
      </c>
      <c r="J44" s="83" t="s">
        <v>551</v>
      </c>
      <c r="K44" s="458">
        <f>'Корпуса Luxe'!L30+'Фасади ALTA'!J21+'Фасади ALTA'!J21</f>
        <v>2793.1499999999996</v>
      </c>
    </row>
    <row r="45" spans="1:11" ht="18" customHeight="1" x14ac:dyDescent="0.35">
      <c r="A45" s="66" t="s">
        <v>9</v>
      </c>
      <c r="B45" s="113" t="s">
        <v>218</v>
      </c>
      <c r="C45" s="63" t="s">
        <v>340</v>
      </c>
      <c r="D45" s="83" t="s">
        <v>551</v>
      </c>
      <c r="E45" s="458">
        <f>'Корпуса Luxe'!L13+'Фасади ALTA'!J22</f>
        <v>2149.1999999999998</v>
      </c>
      <c r="F45" s="70"/>
      <c r="G45" s="66" t="s">
        <v>130</v>
      </c>
      <c r="H45" s="113" t="s">
        <v>218</v>
      </c>
      <c r="I45" s="63" t="s">
        <v>343</v>
      </c>
      <c r="J45" s="83" t="s">
        <v>551</v>
      </c>
      <c r="K45" s="462">
        <f>'Корпуса Luxe'!L31+'Фасади ALTA'!J6+'Фасади ALTA'!J24</f>
        <v>2920.0499999999997</v>
      </c>
    </row>
    <row r="46" spans="1:11" ht="18" customHeight="1" x14ac:dyDescent="0.35">
      <c r="A46" s="66" t="s">
        <v>10</v>
      </c>
      <c r="B46" s="113" t="s">
        <v>218</v>
      </c>
      <c r="C46" s="63" t="s">
        <v>343</v>
      </c>
      <c r="D46" s="83" t="s">
        <v>551</v>
      </c>
      <c r="E46" s="458">
        <f>'Корпуса Luxe'!L14+'Фасади ALTA'!J23</f>
        <v>2423.25</v>
      </c>
      <c r="F46" s="70"/>
      <c r="G46" s="66" t="s">
        <v>131</v>
      </c>
      <c r="H46" s="113" t="s">
        <v>218</v>
      </c>
      <c r="I46" s="63" t="s">
        <v>344</v>
      </c>
      <c r="J46" s="83" t="s">
        <v>551</v>
      </c>
      <c r="K46" s="462">
        <f>'Корпуса Luxe'!L32+'Фасади ALTA'!J15+'Фасади ALTA'!J26</f>
        <v>3283.2000000000003</v>
      </c>
    </row>
    <row r="47" spans="1:11" ht="18" customHeight="1" x14ac:dyDescent="0.35">
      <c r="A47" s="66" t="s">
        <v>11</v>
      </c>
      <c r="B47" s="113" t="s">
        <v>218</v>
      </c>
      <c r="C47" s="63" t="s">
        <v>344</v>
      </c>
      <c r="D47" s="83" t="s">
        <v>551</v>
      </c>
      <c r="E47" s="458">
        <f>'Корпуса Luxe'!L15+'Фасади ALTA'!J25</f>
        <v>2797.2</v>
      </c>
      <c r="F47" s="70"/>
      <c r="G47" s="65" t="s">
        <v>64</v>
      </c>
      <c r="H47" s="67" t="s">
        <v>77</v>
      </c>
      <c r="I47" s="112" t="s">
        <v>343</v>
      </c>
      <c r="J47" s="83" t="s">
        <v>551</v>
      </c>
      <c r="K47" s="458">
        <f>'Корпуса Luxe'!L33+'Фасади ALTA'!J6+'Фасади ALTA'!E13+'Фасади ALTA'!E13</f>
        <v>1946.7</v>
      </c>
    </row>
    <row r="48" spans="1:11" ht="18" customHeight="1" x14ac:dyDescent="0.35">
      <c r="A48" s="66" t="s">
        <v>12</v>
      </c>
      <c r="B48" s="113" t="s">
        <v>219</v>
      </c>
      <c r="C48" s="63" t="s">
        <v>343</v>
      </c>
      <c r="D48" s="83" t="s">
        <v>551</v>
      </c>
      <c r="E48" s="458">
        <f>'Корпуса Luxe'!L16+'Фасади ALTA'!E27</f>
        <v>1062.45</v>
      </c>
      <c r="F48" s="70"/>
      <c r="G48" s="66" t="s">
        <v>65</v>
      </c>
      <c r="H48" s="67" t="s">
        <v>77</v>
      </c>
      <c r="I48" s="63" t="s">
        <v>344</v>
      </c>
      <c r="J48" s="83" t="s">
        <v>551</v>
      </c>
      <c r="K48" s="458">
        <f>'Корпуса Luxe'!L34+'Фасади ALTA'!J15+'Фасади ALTA'!E16+'Фасади ALTA'!E16</f>
        <v>2145.15</v>
      </c>
    </row>
    <row r="49" spans="1:12" ht="18" customHeight="1" x14ac:dyDescent="0.35">
      <c r="A49" s="66" t="s">
        <v>13</v>
      </c>
      <c r="B49" s="113" t="s">
        <v>135</v>
      </c>
      <c r="C49" s="63" t="s">
        <v>343</v>
      </c>
      <c r="D49" s="83" t="s">
        <v>551</v>
      </c>
      <c r="E49" s="458">
        <f>'Корпуса Luxe'!L17+'Фасади ALTA'!E14+'Фасади ALTA'!E14</f>
        <v>1383.75</v>
      </c>
      <c r="F49" s="70"/>
      <c r="G49" s="66" t="s">
        <v>66</v>
      </c>
      <c r="H49" s="113" t="s">
        <v>219</v>
      </c>
      <c r="I49" s="63" t="s">
        <v>291</v>
      </c>
      <c r="J49" s="83" t="s">
        <v>551</v>
      </c>
      <c r="K49" s="458">
        <f>'Корпуса Luxe'!L35+'Фасади ALTA'!J8</f>
        <v>1809</v>
      </c>
    </row>
    <row r="50" spans="1:12" ht="18" customHeight="1" x14ac:dyDescent="0.35">
      <c r="A50" s="114" t="s">
        <v>14</v>
      </c>
      <c r="B50" s="113" t="s">
        <v>135</v>
      </c>
      <c r="C50" s="74" t="s">
        <v>344</v>
      </c>
      <c r="D50" s="83" t="s">
        <v>551</v>
      </c>
      <c r="E50" s="479">
        <f>'Корпуса Luxe'!L18+'Фасади ALTA'!E17+'Фасади ALTA'!E17</f>
        <v>1584.8999999999999</v>
      </c>
      <c r="F50" s="70"/>
      <c r="G50" s="66" t="s">
        <v>67</v>
      </c>
      <c r="H50" s="67" t="s">
        <v>222</v>
      </c>
      <c r="I50" s="63" t="s">
        <v>632</v>
      </c>
      <c r="J50" s="83" t="s">
        <v>551</v>
      </c>
      <c r="K50" s="458">
        <f>'Корпуса Luxe'!L36+'Фасади ALTA'!E19</f>
        <v>1703.6999999999998</v>
      </c>
    </row>
    <row r="51" spans="1:12" ht="18" customHeight="1" x14ac:dyDescent="0.35">
      <c r="A51" s="66" t="s">
        <v>15</v>
      </c>
      <c r="B51" s="113" t="s">
        <v>220</v>
      </c>
      <c r="C51" s="63" t="s">
        <v>347</v>
      </c>
      <c r="D51" s="83" t="s">
        <v>551</v>
      </c>
      <c r="E51" s="459">
        <f>'Корпуса Luxe'!L19+'Фасади ALTA'!E17+'Фасади ALTA'!J14</f>
        <v>1313.55</v>
      </c>
      <c r="F51" s="70"/>
      <c r="G51" s="114" t="s">
        <v>68</v>
      </c>
      <c r="H51" s="117" t="s">
        <v>223</v>
      </c>
      <c r="I51" s="74" t="s">
        <v>292</v>
      </c>
      <c r="J51" s="83" t="s">
        <v>551</v>
      </c>
      <c r="K51" s="479">
        <f>'Корпуса Luxe'!L37+'Фасади ALTA'!E17</f>
        <v>963.90000000000009</v>
      </c>
    </row>
    <row r="52" spans="1:12" ht="18" customHeight="1" x14ac:dyDescent="0.35">
      <c r="A52" s="65" t="s">
        <v>56</v>
      </c>
      <c r="B52" s="67" t="s">
        <v>134</v>
      </c>
      <c r="C52" s="63" t="s">
        <v>347</v>
      </c>
      <c r="D52" s="83" t="s">
        <v>551</v>
      </c>
      <c r="E52" s="458">
        <f>'Корпуса Luxe'!L20+'Фасади ALTA'!E17+'Фасади ALTA'!J14</f>
        <v>1490.3999999999999</v>
      </c>
      <c r="F52" s="70"/>
      <c r="G52" s="66" t="s">
        <v>132</v>
      </c>
      <c r="H52" s="113" t="s">
        <v>223</v>
      </c>
      <c r="I52" s="63" t="s">
        <v>338</v>
      </c>
      <c r="J52" s="83" t="s">
        <v>551</v>
      </c>
      <c r="K52" s="459">
        <f>'Корпуса Luxe'!L38+'Фасади ALTA'!E9</f>
        <v>1038.1500000000001</v>
      </c>
    </row>
    <row r="53" spans="1:12" ht="18" customHeight="1" thickBot="1" x14ac:dyDescent="0.4">
      <c r="A53" s="195" t="s">
        <v>57</v>
      </c>
      <c r="B53" s="196" t="s">
        <v>137</v>
      </c>
      <c r="C53" s="64" t="s">
        <v>133</v>
      </c>
      <c r="D53" s="122" t="s">
        <v>551</v>
      </c>
      <c r="E53" s="463">
        <f>'Корпуса Luxe'!L21</f>
        <v>557.54999999999995</v>
      </c>
      <c r="F53" s="70"/>
      <c r="G53" s="72" t="s">
        <v>85</v>
      </c>
      <c r="H53" s="118" t="s">
        <v>224</v>
      </c>
      <c r="I53" s="64" t="s">
        <v>294</v>
      </c>
      <c r="J53" s="122" t="s">
        <v>551</v>
      </c>
      <c r="K53" s="467">
        <f>'Корпуса Luxe'!L39</f>
        <v>500.85</v>
      </c>
    </row>
    <row r="54" spans="1:12" ht="14.4" customHeight="1" x14ac:dyDescent="0.35">
      <c r="A54" s="123"/>
      <c r="B54" s="70"/>
      <c r="C54" s="93"/>
      <c r="D54" s="70"/>
      <c r="E54" s="70"/>
      <c r="F54" s="70"/>
      <c r="G54" s="70"/>
      <c r="H54" s="70"/>
      <c r="I54" s="70"/>
      <c r="J54" s="70"/>
      <c r="K54" s="70"/>
    </row>
    <row r="55" spans="1:12" ht="18" customHeight="1" x14ac:dyDescent="0.35">
      <c r="A55" s="94" t="s">
        <v>349</v>
      </c>
      <c r="B55" s="94"/>
      <c r="C55" s="94"/>
      <c r="D55" s="94"/>
      <c r="E55" s="94"/>
      <c r="F55" s="92"/>
      <c r="G55" s="94"/>
      <c r="H55" s="94"/>
      <c r="I55" s="70"/>
      <c r="J55" s="70"/>
      <c r="K55" s="70"/>
    </row>
    <row r="56" spans="1:12" ht="12" customHeight="1" x14ac:dyDescent="0.35">
      <c r="A56" s="94"/>
      <c r="B56" s="94"/>
      <c r="C56" s="94"/>
      <c r="D56" s="94"/>
      <c r="E56" s="94"/>
      <c r="F56" s="92"/>
      <c r="G56" s="94"/>
      <c r="H56" s="94"/>
      <c r="I56" s="70"/>
      <c r="J56" s="70"/>
      <c r="K56" s="70"/>
    </row>
    <row r="57" spans="1:12" ht="18" customHeight="1" x14ac:dyDescent="0.35">
      <c r="A57" s="94" t="s">
        <v>638</v>
      </c>
      <c r="B57" s="94"/>
      <c r="C57" s="94"/>
      <c r="D57" s="94"/>
      <c r="E57" s="94"/>
      <c r="F57" s="92"/>
      <c r="G57" s="94"/>
      <c r="H57" s="94"/>
      <c r="I57" s="70"/>
      <c r="J57" s="70"/>
      <c r="K57" s="70"/>
    </row>
    <row r="58" spans="1:12" ht="18" customHeight="1" x14ac:dyDescent="0.35">
      <c r="A58" s="94" t="s">
        <v>637</v>
      </c>
      <c r="B58" s="70"/>
      <c r="C58" s="93"/>
      <c r="D58" s="70"/>
      <c r="E58" s="70"/>
      <c r="F58" s="70"/>
      <c r="G58" s="70"/>
      <c r="H58" s="70"/>
      <c r="I58" s="70"/>
      <c r="J58" s="70"/>
      <c r="K58" s="299"/>
      <c r="L58" s="178"/>
    </row>
    <row r="59" spans="1:12" ht="18" customHeight="1" x14ac:dyDescent="0.35">
      <c r="A59" s="94"/>
      <c r="B59" s="70"/>
      <c r="C59" s="93"/>
      <c r="D59" s="70"/>
      <c r="E59" s="70"/>
      <c r="F59" s="70"/>
      <c r="G59" s="70"/>
      <c r="H59" s="70"/>
      <c r="I59" s="70"/>
      <c r="J59" s="70"/>
      <c r="K59" s="299"/>
      <c r="L59" s="178"/>
    </row>
    <row r="60" spans="1:12" ht="18" customHeight="1" x14ac:dyDescent="0.35">
      <c r="A60" s="638" t="s">
        <v>639</v>
      </c>
      <c r="B60" s="639"/>
      <c r="C60" s="639"/>
      <c r="D60" s="639"/>
      <c r="E60" s="639"/>
      <c r="F60" s="639"/>
      <c r="G60" s="639"/>
      <c r="H60" s="639"/>
      <c r="I60" s="639"/>
      <c r="J60" s="639"/>
      <c r="K60" s="640"/>
      <c r="L60" s="178"/>
    </row>
    <row r="61" spans="1:12" ht="14.5" x14ac:dyDescent="0.35">
      <c r="A61" s="641"/>
      <c r="B61" s="642"/>
      <c r="C61" s="642"/>
      <c r="D61" s="642"/>
      <c r="E61" s="642"/>
      <c r="F61" s="642"/>
      <c r="G61" s="642"/>
      <c r="H61" s="642"/>
      <c r="I61" s="642"/>
      <c r="J61" s="642"/>
      <c r="K61" s="643"/>
      <c r="L61" s="178"/>
    </row>
    <row r="62" spans="1:12" ht="14.5" x14ac:dyDescent="0.3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59">
        <v>1</v>
      </c>
    </row>
    <row r="63" spans="1:12" x14ac:dyDescent="0.35">
      <c r="A63" s="177"/>
      <c r="B63" s="178"/>
      <c r="C63" s="290"/>
      <c r="D63" s="178"/>
      <c r="E63" s="178"/>
      <c r="F63" s="178"/>
      <c r="G63" s="178"/>
      <c r="H63" s="178"/>
      <c r="I63" s="178"/>
      <c r="J63" s="178"/>
      <c r="K63" s="178"/>
    </row>
    <row r="67" spans="1:3" ht="14.5" x14ac:dyDescent="0.35">
      <c r="A67"/>
      <c r="C67"/>
    </row>
  </sheetData>
  <sheetProtection password="CF7A" sheet="1" objects="1" scenarios="1"/>
  <mergeCells count="7">
    <mergeCell ref="A60:K61"/>
    <mergeCell ref="A2:K2"/>
    <mergeCell ref="J3:K3"/>
    <mergeCell ref="A28:K28"/>
    <mergeCell ref="A33:K33"/>
    <mergeCell ref="J34:K34"/>
    <mergeCell ref="A29:K29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5"/>
  <sheetViews>
    <sheetView zoomScaleNormal="100" workbookViewId="0">
      <selection activeCell="I62" sqref="I62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3.08984375" customWidth="1"/>
    <col min="6" max="6" width="12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453125" customWidth="1"/>
    <col min="12" max="12" width="12.6328125" customWidth="1"/>
  </cols>
  <sheetData>
    <row r="1" spans="1:12" ht="34.25" customHeight="1" thickBot="1" x14ac:dyDescent="0.4">
      <c r="A1" s="60">
        <v>1</v>
      </c>
      <c r="B1" s="644" t="s">
        <v>640</v>
      </c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16.75" customHeight="1" thickBot="1" x14ac:dyDescent="0.5">
      <c r="A2" s="8"/>
      <c r="B2" s="305" t="s">
        <v>127</v>
      </c>
      <c r="C2" s="108"/>
      <c r="D2" s="109"/>
      <c r="E2" s="109"/>
      <c r="F2" s="109"/>
      <c r="G2" s="110"/>
      <c r="H2" s="305" t="s">
        <v>127</v>
      </c>
      <c r="I2" s="108"/>
      <c r="J2" s="109"/>
      <c r="K2" s="637" t="s">
        <v>1169</v>
      </c>
      <c r="L2" s="637"/>
    </row>
    <row r="3" spans="1:12" ht="19.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ht="18" customHeight="1" x14ac:dyDescent="0.35">
      <c r="B4" s="65" t="s">
        <v>0</v>
      </c>
      <c r="C4" s="120" t="s">
        <v>229</v>
      </c>
      <c r="D4" s="112" t="s">
        <v>313</v>
      </c>
      <c r="E4" s="276" t="s">
        <v>556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42" t="s">
        <v>556</v>
      </c>
      <c r="L4" s="477">
        <f>'Корпуса Luxe'!F23+'Фасади Грація'!J33+'Фасади Грація'!J33</f>
        <v>1780.25</v>
      </c>
    </row>
    <row r="5" spans="1:12" ht="18" customHeight="1" x14ac:dyDescent="0.35">
      <c r="B5" s="66" t="s">
        <v>1</v>
      </c>
      <c r="C5" s="113" t="s">
        <v>6</v>
      </c>
      <c r="D5" s="63" t="s">
        <v>315</v>
      </c>
      <c r="E5" s="276" t="s">
        <v>556</v>
      </c>
      <c r="F5" s="459">
        <f>'Корпуса Luxe'!F6+'Фасади Грація'!E14</f>
        <v>744.65</v>
      </c>
      <c r="G5" s="70"/>
      <c r="H5" s="65" t="s">
        <v>64</v>
      </c>
      <c r="I5" s="67" t="s">
        <v>6</v>
      </c>
      <c r="J5" s="112" t="s">
        <v>318</v>
      </c>
      <c r="K5" s="276" t="s">
        <v>556</v>
      </c>
      <c r="L5" s="458">
        <f>'Корпуса Luxe'!F24+'Фасади Грація'!E21</f>
        <v>277.64999999999998</v>
      </c>
    </row>
    <row r="6" spans="1:12" ht="18" customHeight="1" x14ac:dyDescent="0.35">
      <c r="B6" s="66" t="s">
        <v>1</v>
      </c>
      <c r="C6" s="113" t="s">
        <v>225</v>
      </c>
      <c r="D6" s="63" t="s">
        <v>315</v>
      </c>
      <c r="E6" s="276" t="s">
        <v>556</v>
      </c>
      <c r="F6" s="459">
        <f>'Корпуса Luxe'!F6+'Фасади Грація'!E31</f>
        <v>793.65</v>
      </c>
      <c r="G6" s="70"/>
      <c r="H6" s="66" t="s">
        <v>82</v>
      </c>
      <c r="I6" s="113" t="s">
        <v>6</v>
      </c>
      <c r="J6" s="63" t="s">
        <v>319</v>
      </c>
      <c r="K6" s="276" t="s">
        <v>556</v>
      </c>
      <c r="L6" s="459">
        <f>'Корпуса Luxe'!F25+'Фасади Грація'!E22</f>
        <v>329.5</v>
      </c>
    </row>
    <row r="7" spans="1:12" ht="18" customHeight="1" x14ac:dyDescent="0.35">
      <c r="B7" s="66" t="s">
        <v>2</v>
      </c>
      <c r="C7" s="113" t="s">
        <v>6</v>
      </c>
      <c r="D7" s="63" t="s">
        <v>317</v>
      </c>
      <c r="E7" s="276" t="s">
        <v>556</v>
      </c>
      <c r="F7" s="459">
        <f>'Корпуса Luxe'!F7+'Фасади Грація'!E17</f>
        <v>860.2</v>
      </c>
      <c r="G7" s="70"/>
      <c r="H7" s="66" t="s">
        <v>17</v>
      </c>
      <c r="I7" s="113" t="s">
        <v>229</v>
      </c>
      <c r="J7" s="63" t="s">
        <v>321</v>
      </c>
      <c r="K7" s="276" t="s">
        <v>556</v>
      </c>
      <c r="L7" s="459">
        <f>'Корпуса Luxe'!F26</f>
        <v>477.9</v>
      </c>
    </row>
    <row r="8" spans="1:12" ht="18" customHeight="1" x14ac:dyDescent="0.35">
      <c r="B8" s="66" t="s">
        <v>2</v>
      </c>
      <c r="C8" s="113" t="s">
        <v>225</v>
      </c>
      <c r="D8" s="63" t="s">
        <v>317</v>
      </c>
      <c r="E8" s="276" t="s">
        <v>556</v>
      </c>
      <c r="F8" s="459">
        <f>'Корпуса Luxe'!F7+'Фасади Грація'!E33</f>
        <v>885.2</v>
      </c>
      <c r="G8" s="70"/>
      <c r="H8" s="66" t="s">
        <v>18</v>
      </c>
      <c r="I8" s="113" t="s">
        <v>6</v>
      </c>
      <c r="J8" s="63" t="s">
        <v>323</v>
      </c>
      <c r="K8" s="276" t="s">
        <v>556</v>
      </c>
      <c r="L8" s="459">
        <f>'Корпуса Luxe'!F27+'Фасади Грація'!E15</f>
        <v>870.15</v>
      </c>
    </row>
    <row r="9" spans="1:12" ht="18" customHeight="1" x14ac:dyDescent="0.35">
      <c r="B9" s="66" t="s">
        <v>3</v>
      </c>
      <c r="C9" s="113" t="s">
        <v>6</v>
      </c>
      <c r="D9" s="63" t="s">
        <v>320</v>
      </c>
      <c r="E9" s="276" t="s">
        <v>556</v>
      </c>
      <c r="F9" s="459">
        <f>'Корпуса Luxe'!F8+'Фасади Грація'!E19</f>
        <v>926.95</v>
      </c>
      <c r="G9" s="70"/>
      <c r="H9" s="66" t="s">
        <v>18</v>
      </c>
      <c r="I9" s="113" t="s">
        <v>225</v>
      </c>
      <c r="J9" s="63" t="s">
        <v>323</v>
      </c>
      <c r="K9" s="276" t="s">
        <v>556</v>
      </c>
      <c r="L9" s="459">
        <f>'Корпуса Luxe'!F27+'Фасади Грація'!E32</f>
        <v>922.15</v>
      </c>
    </row>
    <row r="10" spans="1:12" ht="18" customHeight="1" x14ac:dyDescent="0.35">
      <c r="B10" s="66" t="s">
        <v>4</v>
      </c>
      <c r="C10" s="113" t="s">
        <v>6</v>
      </c>
      <c r="D10" s="63" t="s">
        <v>322</v>
      </c>
      <c r="E10" s="276" t="s">
        <v>556</v>
      </c>
      <c r="F10" s="459">
        <f>'Корпуса Luxe'!F9+'Фасади Грація'!E25</f>
        <v>978.5</v>
      </c>
      <c r="G10" s="70"/>
      <c r="H10" s="66" t="s">
        <v>19</v>
      </c>
      <c r="I10" s="113" t="s">
        <v>6</v>
      </c>
      <c r="J10" s="63" t="s">
        <v>324</v>
      </c>
      <c r="K10" s="276" t="s">
        <v>556</v>
      </c>
      <c r="L10" s="459">
        <f>'Корпуса Luxe'!F28+'Фасади Грація'!E18</f>
        <v>1004.4</v>
      </c>
    </row>
    <row r="11" spans="1:12" ht="18" customHeight="1" x14ac:dyDescent="0.35">
      <c r="B11" s="66" t="s">
        <v>5</v>
      </c>
      <c r="C11" s="113" t="s">
        <v>6</v>
      </c>
      <c r="D11" s="63" t="s">
        <v>314</v>
      </c>
      <c r="E11" s="276" t="s">
        <v>556</v>
      </c>
      <c r="F11" s="459">
        <f>'Корпуса Luxe'!F10+'Фасади Грація'!E14+'Фасади Грація'!E14</f>
        <v>1174.75</v>
      </c>
      <c r="G11" s="70"/>
      <c r="H11" s="66" t="s">
        <v>19</v>
      </c>
      <c r="I11" s="113" t="s">
        <v>225</v>
      </c>
      <c r="J11" s="63" t="s">
        <v>324</v>
      </c>
      <c r="K11" s="276" t="s">
        <v>556</v>
      </c>
      <c r="L11" s="459">
        <f>'Корпуса Luxe'!F28+'Фасади Грація'!J31</f>
        <v>1074.4000000000001</v>
      </c>
    </row>
    <row r="12" spans="1:12" ht="18" customHeight="1" x14ac:dyDescent="0.35">
      <c r="B12" s="66" t="s">
        <v>5</v>
      </c>
      <c r="C12" s="113" t="s">
        <v>225</v>
      </c>
      <c r="D12" s="63" t="s">
        <v>314</v>
      </c>
      <c r="E12" s="276" t="s">
        <v>556</v>
      </c>
      <c r="F12" s="459">
        <f>'Корпуса Luxe'!F10+'Фасади Грація'!E31+'Фасади Грація'!E31</f>
        <v>1272.75</v>
      </c>
      <c r="G12" s="70"/>
      <c r="H12" s="66" t="s">
        <v>20</v>
      </c>
      <c r="I12" s="113" t="s">
        <v>6</v>
      </c>
      <c r="J12" s="63" t="s">
        <v>325</v>
      </c>
      <c r="K12" s="276" t="s">
        <v>556</v>
      </c>
      <c r="L12" s="459">
        <f>'Корпуса Luxe'!F29+'Фасади Грація'!E20</f>
        <v>1092.25</v>
      </c>
    </row>
    <row r="13" spans="1:12" ht="18" customHeight="1" x14ac:dyDescent="0.35">
      <c r="B13" s="66" t="s">
        <v>7</v>
      </c>
      <c r="C13" s="113" t="s">
        <v>226</v>
      </c>
      <c r="D13" s="63" t="s">
        <v>314</v>
      </c>
      <c r="E13" s="276" t="s">
        <v>556</v>
      </c>
      <c r="F13" s="459">
        <f>'Корпуса Luxe'!F11+'Фасади Грація'!E14+'Фасади Грація'!E14+Фурнітура!D15</f>
        <v>1706.65</v>
      </c>
      <c r="G13" s="70"/>
      <c r="H13" s="66" t="s">
        <v>21</v>
      </c>
      <c r="I13" s="113" t="s">
        <v>6</v>
      </c>
      <c r="J13" s="63" t="s">
        <v>326</v>
      </c>
      <c r="K13" s="276" t="s">
        <v>556</v>
      </c>
      <c r="L13" s="459">
        <f>'Корпуса Luxe'!F30+'Фасади Грація'!E26</f>
        <v>1155.5</v>
      </c>
    </row>
    <row r="14" spans="1:12" ht="18" customHeight="1" x14ac:dyDescent="0.35">
      <c r="B14" s="66" t="s">
        <v>7</v>
      </c>
      <c r="C14" s="113" t="s">
        <v>225</v>
      </c>
      <c r="D14" s="63" t="s">
        <v>314</v>
      </c>
      <c r="E14" s="276" t="s">
        <v>556</v>
      </c>
      <c r="F14" s="459">
        <f>'Корпуса Luxe'!F11+'Фасади Грація'!E31+'Фасади Грація'!E31+Фурнітура!D15</f>
        <v>1804.65</v>
      </c>
      <c r="G14" s="70"/>
      <c r="H14" s="66" t="s">
        <v>22</v>
      </c>
      <c r="I14" s="113" t="s">
        <v>6</v>
      </c>
      <c r="J14" s="63" t="s">
        <v>327</v>
      </c>
      <c r="K14" s="276" t="s">
        <v>556</v>
      </c>
      <c r="L14" s="459">
        <f>'Корпуса Luxe'!F31+'Фасади Грація'!E15+'Фасади Грація'!E15</f>
        <v>1367.7</v>
      </c>
    </row>
    <row r="15" spans="1:12" ht="18" customHeight="1" x14ac:dyDescent="0.35">
      <c r="B15" s="66" t="s">
        <v>8</v>
      </c>
      <c r="C15" s="113" t="s">
        <v>6</v>
      </c>
      <c r="D15" s="63" t="s">
        <v>316</v>
      </c>
      <c r="E15" s="276" t="s">
        <v>556</v>
      </c>
      <c r="F15" s="459">
        <f>'Корпуса Luxe'!F12+'Фасади Грація'!E17+'Фасади Грація'!E17</f>
        <v>1373.45</v>
      </c>
      <c r="G15" s="70"/>
      <c r="H15" s="66" t="s">
        <v>22</v>
      </c>
      <c r="I15" s="113" t="s">
        <v>225</v>
      </c>
      <c r="J15" s="63" t="s">
        <v>327</v>
      </c>
      <c r="K15" s="276" t="s">
        <v>556</v>
      </c>
      <c r="L15" s="459">
        <f>'Корпуса Luxe'!F31+'Фасади Грація'!E32+'Фасади Грація'!E32</f>
        <v>1471.7</v>
      </c>
    </row>
    <row r="16" spans="1:12" ht="18" customHeight="1" x14ac:dyDescent="0.35">
      <c r="B16" s="66" t="s">
        <v>8</v>
      </c>
      <c r="C16" s="113" t="s">
        <v>225</v>
      </c>
      <c r="D16" s="63" t="s">
        <v>316</v>
      </c>
      <c r="E16" s="276" t="s">
        <v>556</v>
      </c>
      <c r="F16" s="459">
        <f>'Корпуса Luxe'!F12+'Фасади Грація'!E33+'Фасади Грація'!E33</f>
        <v>1423.45</v>
      </c>
      <c r="G16" s="70"/>
      <c r="H16" s="66" t="s">
        <v>23</v>
      </c>
      <c r="I16" s="113" t="s">
        <v>226</v>
      </c>
      <c r="J16" s="63" t="s">
        <v>327</v>
      </c>
      <c r="K16" s="276" t="s">
        <v>556</v>
      </c>
      <c r="L16" s="459">
        <f>'Корпуса Luxe'!F32+'Фасади Грація'!E15+'Фасади Грація'!E15+Фурнітура!D15</f>
        <v>1899.6</v>
      </c>
    </row>
    <row r="17" spans="2:12" ht="18" customHeight="1" x14ac:dyDescent="0.35">
      <c r="B17" s="66" t="s">
        <v>9</v>
      </c>
      <c r="C17" s="113" t="s">
        <v>226</v>
      </c>
      <c r="D17" s="63" t="s">
        <v>316</v>
      </c>
      <c r="E17" s="276" t="s">
        <v>556</v>
      </c>
      <c r="F17" s="459">
        <f>'Корпуса Luxe'!F13+'Фасади Грація'!E17+'Фасади Грація'!E17+Фурнітура!D16</f>
        <v>1975.5500000000002</v>
      </c>
      <c r="G17" s="70"/>
      <c r="H17" s="66" t="s">
        <v>23</v>
      </c>
      <c r="I17" s="113" t="s">
        <v>225</v>
      </c>
      <c r="J17" s="63" t="s">
        <v>327</v>
      </c>
      <c r="K17" s="276" t="s">
        <v>556</v>
      </c>
      <c r="L17" s="459">
        <f>'Корпуса Luxe'!F32+'Фасади Грація'!E32+'Фасади Грація'!E32+Фурнітура!D15</f>
        <v>2003.6</v>
      </c>
    </row>
    <row r="18" spans="2:12" ht="18" customHeight="1" x14ac:dyDescent="0.35">
      <c r="B18" s="66" t="s">
        <v>9</v>
      </c>
      <c r="C18" s="113" t="s">
        <v>225</v>
      </c>
      <c r="D18" s="63" t="s">
        <v>316</v>
      </c>
      <c r="E18" s="276" t="s">
        <v>556</v>
      </c>
      <c r="F18" s="459">
        <f>'Корпуса Luxe'!F13+'Фасади Грація'!E33+'Фасади Грація'!E33+Фурнітура!D16</f>
        <v>2025.5500000000002</v>
      </c>
      <c r="G18" s="70"/>
      <c r="H18" s="66" t="s">
        <v>24</v>
      </c>
      <c r="I18" s="113" t="s">
        <v>6</v>
      </c>
      <c r="J18" s="63" t="s">
        <v>329</v>
      </c>
      <c r="K18" s="276" t="s">
        <v>556</v>
      </c>
      <c r="L18" s="459">
        <f>'Корпуса Luxe'!F33+'Фасади Грація'!E18+'Фасади Грація'!E18</f>
        <v>1611.9</v>
      </c>
    </row>
    <row r="19" spans="2:12" ht="18" customHeight="1" x14ac:dyDescent="0.35">
      <c r="B19" s="66" t="s">
        <v>10</v>
      </c>
      <c r="C19" s="113" t="s">
        <v>227</v>
      </c>
      <c r="D19" s="63" t="s">
        <v>328</v>
      </c>
      <c r="E19" s="276" t="s">
        <v>556</v>
      </c>
      <c r="F19" s="459">
        <f>'Корпуса Luxe'!F14+'Фасади Грація'!J7</f>
        <v>811.8</v>
      </c>
      <c r="G19" s="70"/>
      <c r="H19" s="66" t="s">
        <v>24</v>
      </c>
      <c r="I19" s="113" t="s">
        <v>225</v>
      </c>
      <c r="J19" s="63" t="s">
        <v>329</v>
      </c>
      <c r="K19" s="276" t="s">
        <v>556</v>
      </c>
      <c r="L19" s="459">
        <f>'Корпуса Luxe'!F33+'Фасади Грація'!J31+'Фасади Грація'!J31</f>
        <v>1751.9</v>
      </c>
    </row>
    <row r="20" spans="2:12" ht="18" customHeight="1" x14ac:dyDescent="0.35">
      <c r="B20" s="66" t="s">
        <v>10</v>
      </c>
      <c r="C20" s="113" t="s">
        <v>225</v>
      </c>
      <c r="D20" s="63" t="s">
        <v>328</v>
      </c>
      <c r="E20" s="276" t="s">
        <v>556</v>
      </c>
      <c r="F20" s="459">
        <f>'Корпуса Luxe'!F14+'Фасади Грація'!J32</f>
        <v>876.8</v>
      </c>
      <c r="G20" s="70"/>
      <c r="H20" s="66" t="s">
        <v>25</v>
      </c>
      <c r="I20" s="113" t="s">
        <v>226</v>
      </c>
      <c r="J20" s="63" t="s">
        <v>329</v>
      </c>
      <c r="K20" s="276" t="s">
        <v>556</v>
      </c>
      <c r="L20" s="459">
        <f>'Корпуса Luxe'!F34+'Фасади Грація'!E18+'Фасади Грація'!E18+Фурнітура!D16</f>
        <v>2214</v>
      </c>
    </row>
    <row r="21" spans="2:12" ht="18" customHeight="1" x14ac:dyDescent="0.35">
      <c r="B21" s="66" t="s">
        <v>11</v>
      </c>
      <c r="C21" s="113" t="s">
        <v>227</v>
      </c>
      <c r="D21" s="63" t="s">
        <v>330</v>
      </c>
      <c r="E21" s="276" t="s">
        <v>556</v>
      </c>
      <c r="F21" s="459">
        <f>'Корпуса Luxe'!F15+'Фасади Грація'!J16</f>
        <v>937.15</v>
      </c>
      <c r="G21" s="70"/>
      <c r="H21" s="66" t="s">
        <v>25</v>
      </c>
      <c r="I21" s="113" t="s">
        <v>225</v>
      </c>
      <c r="J21" s="63" t="s">
        <v>329</v>
      </c>
      <c r="K21" s="276" t="s">
        <v>556</v>
      </c>
      <c r="L21" s="459">
        <f>'Корпуса Luxe'!F34+'Фасади Грація'!J31+'Фасади Грація'!J31+Фурнітура!D16</f>
        <v>2354</v>
      </c>
    </row>
    <row r="22" spans="2:12" ht="18" customHeight="1" x14ac:dyDescent="0.35">
      <c r="B22" s="66" t="s">
        <v>11</v>
      </c>
      <c r="C22" s="113" t="s">
        <v>225</v>
      </c>
      <c r="D22" s="63" t="s">
        <v>330</v>
      </c>
      <c r="E22" s="276" t="s">
        <v>556</v>
      </c>
      <c r="F22" s="459">
        <f>'Корпуса Luxe'!F15+'Фасади Грація'!J33</f>
        <v>973.15</v>
      </c>
      <c r="G22" s="70"/>
      <c r="H22" s="66" t="s">
        <v>389</v>
      </c>
      <c r="I22" s="113" t="s">
        <v>227</v>
      </c>
      <c r="J22" s="63" t="s">
        <v>591</v>
      </c>
      <c r="K22" s="276" t="s">
        <v>556</v>
      </c>
      <c r="L22" s="459">
        <f>'Корпуса Luxe'!F35+'Фасади Грація'!J10</f>
        <v>1091.2</v>
      </c>
    </row>
    <row r="23" spans="2:12" ht="18" customHeight="1" x14ac:dyDescent="0.35">
      <c r="B23" s="66" t="s">
        <v>12</v>
      </c>
      <c r="C23" s="113" t="s">
        <v>227</v>
      </c>
      <c r="D23" s="63" t="s">
        <v>331</v>
      </c>
      <c r="E23" s="276" t="s">
        <v>556</v>
      </c>
      <c r="F23" s="459">
        <f>'Корпуса Luxe'!F16+'Фасади Грація'!E23</f>
        <v>870.7</v>
      </c>
      <c r="G23" s="70"/>
      <c r="H23" s="66" t="s">
        <v>390</v>
      </c>
      <c r="I23" s="113" t="s">
        <v>227</v>
      </c>
      <c r="J23" s="63" t="s">
        <v>592</v>
      </c>
      <c r="K23" s="276" t="s">
        <v>556</v>
      </c>
      <c r="L23" s="459">
        <f>'Корпуса Luxe'!F36+'Фасади Грація'!J17</f>
        <v>1352.35</v>
      </c>
    </row>
    <row r="24" spans="2:12" ht="18" customHeight="1" x14ac:dyDescent="0.35">
      <c r="B24" s="66" t="s">
        <v>13</v>
      </c>
      <c r="C24" s="113" t="s">
        <v>227</v>
      </c>
      <c r="D24" s="63" t="s">
        <v>332</v>
      </c>
      <c r="E24" s="276" t="s">
        <v>556</v>
      </c>
      <c r="F24" s="459">
        <f>'Корпуса Luxe'!F17+'Фасади Грація'!J9</f>
        <v>988.65</v>
      </c>
      <c r="G24" s="70"/>
      <c r="H24" s="66" t="s">
        <v>26</v>
      </c>
      <c r="I24" s="113" t="s">
        <v>6</v>
      </c>
      <c r="J24" s="63" t="s">
        <v>629</v>
      </c>
      <c r="K24" s="276" t="s">
        <v>556</v>
      </c>
      <c r="L24" s="459">
        <f>'Корпуса Luxe'!F37+'Фасади Грація'!E24</f>
        <v>843.4</v>
      </c>
    </row>
    <row r="25" spans="2:12" ht="18" customHeight="1" x14ac:dyDescent="0.35">
      <c r="B25" s="66" t="s">
        <v>14</v>
      </c>
      <c r="C25" s="113" t="s">
        <v>228</v>
      </c>
      <c r="D25" s="63" t="s">
        <v>333</v>
      </c>
      <c r="E25" s="276" t="s">
        <v>556</v>
      </c>
      <c r="F25" s="459">
        <f>'Корпуса Luxe'!F18+'Фасади Грація'!E17</f>
        <v>1300.3</v>
      </c>
      <c r="G25" s="70"/>
      <c r="H25" s="66" t="s">
        <v>27</v>
      </c>
      <c r="I25" s="113" t="s">
        <v>6</v>
      </c>
      <c r="J25" s="63" t="s">
        <v>630</v>
      </c>
      <c r="K25" s="276" t="s">
        <v>556</v>
      </c>
      <c r="L25" s="459">
        <f>'Корпуса Luxe'!F38+'Фасади Грація'!E13+'Фасади Грація'!E13</f>
        <v>1043.55</v>
      </c>
    </row>
    <row r="26" spans="2:12" ht="18" customHeight="1" x14ac:dyDescent="0.35">
      <c r="B26" s="66" t="s">
        <v>14</v>
      </c>
      <c r="C26" s="113" t="s">
        <v>225</v>
      </c>
      <c r="D26" s="63" t="s">
        <v>333</v>
      </c>
      <c r="E26" s="276" t="s">
        <v>556</v>
      </c>
      <c r="F26" s="459">
        <f>'Корпуса Luxe'!F18+'Фасади Грація'!E33</f>
        <v>1325.3</v>
      </c>
      <c r="G26" s="70"/>
      <c r="H26" s="66" t="s">
        <v>28</v>
      </c>
      <c r="I26" s="113" t="s">
        <v>228</v>
      </c>
      <c r="J26" s="63" t="s">
        <v>334</v>
      </c>
      <c r="K26" s="276" t="s">
        <v>556</v>
      </c>
      <c r="L26" s="459">
        <f>'Корпуса Luxe'!F39+'Фасади Грація'!E18</f>
        <v>1606.5</v>
      </c>
    </row>
    <row r="27" spans="2:12" ht="18" customHeight="1" x14ac:dyDescent="0.35">
      <c r="B27" s="66" t="s">
        <v>15</v>
      </c>
      <c r="C27" s="113" t="s">
        <v>229</v>
      </c>
      <c r="D27" s="63" t="s">
        <v>315</v>
      </c>
      <c r="E27" s="276" t="s">
        <v>556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276" t="s">
        <v>556</v>
      </c>
      <c r="L27" s="459">
        <f>'Корпуса Luxe'!F39+'Фасади Грація'!J31</f>
        <v>1676.5</v>
      </c>
    </row>
    <row r="28" spans="2:12" ht="18" customHeight="1" x14ac:dyDescent="0.35">
      <c r="B28" s="114" t="s">
        <v>16</v>
      </c>
      <c r="C28" s="121" t="s">
        <v>229</v>
      </c>
      <c r="D28" s="74" t="s">
        <v>335</v>
      </c>
      <c r="E28" s="276" t="s">
        <v>556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276" t="s">
        <v>556</v>
      </c>
      <c r="L28" s="459">
        <f>'Корпуса Luxe'!F40</f>
        <v>384.75</v>
      </c>
    </row>
    <row r="29" spans="2:12" ht="18" customHeight="1" x14ac:dyDescent="0.35">
      <c r="B29" s="114" t="s">
        <v>58</v>
      </c>
      <c r="C29" s="121" t="s">
        <v>228</v>
      </c>
      <c r="D29" s="74" t="s">
        <v>333</v>
      </c>
      <c r="E29" s="276" t="s">
        <v>556</v>
      </c>
      <c r="F29" s="460">
        <f>'Корпуса Luxe'!F21+'Фасади Грація'!E9+'Фасади Грація'!E9+'Фасади Грація'!J14</f>
        <v>1627.7</v>
      </c>
      <c r="G29" s="70"/>
      <c r="H29" s="114" t="s">
        <v>30</v>
      </c>
      <c r="I29" s="121" t="s">
        <v>229</v>
      </c>
      <c r="J29" s="74" t="s">
        <v>336</v>
      </c>
      <c r="K29" s="276" t="s">
        <v>556</v>
      </c>
      <c r="L29" s="460">
        <f>'Корпуса Luxe'!F41</f>
        <v>487.35</v>
      </c>
    </row>
    <row r="30" spans="2:12" ht="18" customHeight="1" x14ac:dyDescent="0.35">
      <c r="B30" s="114" t="s">
        <v>59</v>
      </c>
      <c r="C30" s="121" t="s">
        <v>227</v>
      </c>
      <c r="D30" s="74" t="s">
        <v>314</v>
      </c>
      <c r="E30" s="276" t="s">
        <v>556</v>
      </c>
      <c r="F30" s="466">
        <f>'Корпуса Luxe'!F22+'Фасади Грація'!J7+'Фасади Грація'!J7</f>
        <v>1543.95</v>
      </c>
      <c r="G30" s="70"/>
      <c r="H30" s="114" t="s">
        <v>245</v>
      </c>
      <c r="I30" s="121" t="s">
        <v>228</v>
      </c>
      <c r="J30" s="74" t="s">
        <v>334</v>
      </c>
      <c r="K30" s="276" t="s">
        <v>556</v>
      </c>
      <c r="L30" s="460">
        <f>'Корпуса Luxe'!F42+'Фасади Грація'!E10+'Фасади Грація'!E10+'Фасади Грація'!J18</f>
        <v>1980.75</v>
      </c>
    </row>
    <row r="31" spans="2:12" ht="17.399999999999999" customHeight="1" x14ac:dyDescent="0.35">
      <c r="B31" s="256" t="s">
        <v>59</v>
      </c>
      <c r="C31" s="257" t="s">
        <v>225</v>
      </c>
      <c r="D31" s="282" t="s">
        <v>314</v>
      </c>
      <c r="E31" s="276" t="s">
        <v>556</v>
      </c>
      <c r="F31" s="478">
        <f>'Корпуса Luxe'!F22+'Фасади Грація'!J32+'Фасади Грація'!J32</f>
        <v>1673.95</v>
      </c>
      <c r="G31" s="70"/>
      <c r="H31" s="66" t="s">
        <v>391</v>
      </c>
      <c r="I31" s="113" t="s">
        <v>227</v>
      </c>
      <c r="J31" s="63" t="s">
        <v>327</v>
      </c>
      <c r="K31" s="276" t="s">
        <v>556</v>
      </c>
      <c r="L31" s="459">
        <f>'Корпуса Luxe'!F43+'Фасади Грація'!J10+'Фасади Грація'!J10</f>
        <v>1853</v>
      </c>
    </row>
    <row r="32" spans="2:12" ht="16.75" customHeight="1" thickBot="1" x14ac:dyDescent="0.4">
      <c r="B32" s="72" t="s">
        <v>76</v>
      </c>
      <c r="C32" s="118" t="s">
        <v>227</v>
      </c>
      <c r="D32" s="64" t="s">
        <v>316</v>
      </c>
      <c r="E32" s="33" t="s">
        <v>556</v>
      </c>
      <c r="F32" s="464">
        <f>'Корпуса Luxe'!F23+'Фасади Грація'!J16+'Фасади Грація'!J16</f>
        <v>1708.25</v>
      </c>
      <c r="G32" s="70"/>
      <c r="H32" s="72" t="s">
        <v>392</v>
      </c>
      <c r="I32" s="118" t="s">
        <v>227</v>
      </c>
      <c r="J32" s="64" t="s">
        <v>329</v>
      </c>
      <c r="K32" s="33" t="s">
        <v>556</v>
      </c>
      <c r="L32" s="467">
        <f>'Корпуса Luxe'!F44+'Фасади Грація'!J17+'Фасади Грація'!J17</f>
        <v>2303.75</v>
      </c>
    </row>
    <row r="33" spans="2:12" ht="18.649999999999999" customHeight="1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41.4" customHeight="1" thickBot="1" x14ac:dyDescent="0.4">
      <c r="B34" s="644" t="s">
        <v>641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6"/>
    </row>
    <row r="35" spans="2:12" ht="18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18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309" t="s">
        <v>556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309" t="s">
        <v>556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32" t="s">
        <v>556</v>
      </c>
      <c r="F38" s="459">
        <f>'Корпуса Luxe'!L5+Фурнітура!D17+'Фасади Грація'!E6</f>
        <v>1633.8</v>
      </c>
      <c r="G38" s="70"/>
      <c r="H38" s="66" t="s">
        <v>58</v>
      </c>
      <c r="I38" s="113" t="s">
        <v>136</v>
      </c>
      <c r="J38" s="63" t="s">
        <v>268</v>
      </c>
      <c r="K38" s="32" t="s">
        <v>556</v>
      </c>
      <c r="L38" s="459">
        <f>'Корпуса Luxe'!L23+'Фасади Грація'!J12+'Фасади Грація'!J12</f>
        <v>3359.95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32" t="s">
        <v>556</v>
      </c>
      <c r="F39" s="459">
        <f>'Корпуса Luxe'!L6+'Фасади Грація'!E14</f>
        <v>795.95</v>
      </c>
      <c r="G39" s="70"/>
      <c r="H39" s="66" t="s">
        <v>129</v>
      </c>
      <c r="I39" s="113" t="s">
        <v>221</v>
      </c>
      <c r="J39" s="63" t="s">
        <v>268</v>
      </c>
      <c r="K39" s="32" t="s">
        <v>556</v>
      </c>
      <c r="L39" s="462">
        <f>'Корпуса Luxe'!L24+'Фасади Грація'!E14+'Фасади Грація'!E14+'Фасади Грація'!J23</f>
        <v>3824.5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32" t="s">
        <v>556</v>
      </c>
      <c r="F40" s="459">
        <f>'Корпуса Luxe'!L7+'Фасади Грація'!E17</f>
        <v>911.5</v>
      </c>
      <c r="G40" s="70"/>
      <c r="H40" s="65" t="s">
        <v>59</v>
      </c>
      <c r="I40" s="116" t="s">
        <v>136</v>
      </c>
      <c r="J40" s="112" t="s">
        <v>269</v>
      </c>
      <c r="K40" s="32" t="s">
        <v>556</v>
      </c>
      <c r="L40" s="458">
        <f>'Корпуса Luxe'!L25+'Фасади Грація'!J12+'Фасади Грація'!J13</f>
        <v>3727.1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32" t="s">
        <v>556</v>
      </c>
      <c r="F41" s="459">
        <f>'Корпуса Luxe'!L8+'Фасади Грація'!E19</f>
        <v>985</v>
      </c>
      <c r="G41" s="70"/>
      <c r="H41" s="65" t="s">
        <v>76</v>
      </c>
      <c r="I41" s="113" t="s">
        <v>221</v>
      </c>
      <c r="J41" s="112" t="s">
        <v>269</v>
      </c>
      <c r="K41" s="32" t="s">
        <v>556</v>
      </c>
      <c r="L41" s="477">
        <f>'Корпуса Luxe'!L26+'Фасади Грація'!E15+'Фасади Грація'!E15+'Фасади Грація'!J23</f>
        <v>4560.1499999999996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32" t="s">
        <v>556</v>
      </c>
      <c r="F42" s="459">
        <f>'Корпуса Luxe'!L9+'Фасади Грація'!E25</f>
        <v>1040.5999999999999</v>
      </c>
      <c r="G42" s="70"/>
      <c r="H42" s="66" t="s">
        <v>60</v>
      </c>
      <c r="I42" s="67" t="s">
        <v>77</v>
      </c>
      <c r="J42" s="63" t="s">
        <v>339</v>
      </c>
      <c r="K42" s="32" t="s">
        <v>556</v>
      </c>
      <c r="L42" s="458">
        <f>'Корпуса Luxe'!L27+'Фасади Грація'!J19</f>
        <v>1227.7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32" t="s">
        <v>556</v>
      </c>
      <c r="F43" s="459">
        <f>'Корпуса Luxe'!L10+'Фасади Грація'!E14+'Фасади Грація'!E14</f>
        <v>1227.4000000000001</v>
      </c>
      <c r="G43" s="70"/>
      <c r="H43" s="66" t="s">
        <v>61</v>
      </c>
      <c r="I43" s="67" t="s">
        <v>77</v>
      </c>
      <c r="J43" s="63" t="s">
        <v>340</v>
      </c>
      <c r="K43" s="32" t="s">
        <v>556</v>
      </c>
      <c r="L43" s="458">
        <f>'Корпуса Luxe'!L28+'Фасади Грація'!J21</f>
        <v>1333.4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32" t="s">
        <v>556</v>
      </c>
      <c r="F44" s="459">
        <f>'Корпуса Luxe'!L11+'Фасади Грація'!E17+'Фасади Грація'!E17</f>
        <v>1469.3</v>
      </c>
      <c r="G44" s="70"/>
      <c r="H44" s="66" t="s">
        <v>62</v>
      </c>
      <c r="I44" s="67" t="s">
        <v>77</v>
      </c>
      <c r="J44" s="63" t="s">
        <v>343</v>
      </c>
      <c r="K44" s="32" t="s">
        <v>556</v>
      </c>
      <c r="L44" s="458">
        <f>'Корпуса Luxe'!L29+'Фасади Грація'!J19+'Фасади Грація'!J19</f>
        <v>2209.6999999999998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32" t="s">
        <v>556</v>
      </c>
      <c r="F45" s="459">
        <f>'Корпуса Luxe'!L12+'Фасади Грація'!J20</f>
        <v>1888.05</v>
      </c>
      <c r="G45" s="70"/>
      <c r="H45" s="66" t="s">
        <v>63</v>
      </c>
      <c r="I45" s="67" t="s">
        <v>77</v>
      </c>
      <c r="J45" s="63" t="s">
        <v>344</v>
      </c>
      <c r="K45" s="32" t="s">
        <v>556</v>
      </c>
      <c r="L45" s="458">
        <f>'Корпуса Luxe'!L30+'Фасади Грація'!J21+'Фасади Грація'!J21</f>
        <v>2446.75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32" t="s">
        <v>556</v>
      </c>
      <c r="F46" s="459">
        <f>'Корпуса Luxe'!L13+'Фасади Грація'!J22</f>
        <v>1976</v>
      </c>
      <c r="G46" s="70"/>
      <c r="H46" s="66" t="s">
        <v>130</v>
      </c>
      <c r="I46" s="113" t="s">
        <v>218</v>
      </c>
      <c r="J46" s="63" t="s">
        <v>343</v>
      </c>
      <c r="K46" s="32" t="s">
        <v>556</v>
      </c>
      <c r="L46" s="462">
        <f>'Корпуса Luxe'!L31+'Фасади Грація'!J6+'Фасади Грація'!J24</f>
        <v>2687.95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32" t="s">
        <v>556</v>
      </c>
      <c r="F47" s="459">
        <f>'Корпуса Luxe'!L14+'Фасади Грація'!J23</f>
        <v>2306.85</v>
      </c>
      <c r="G47" s="70"/>
      <c r="H47" s="66" t="s">
        <v>131</v>
      </c>
      <c r="I47" s="113" t="s">
        <v>218</v>
      </c>
      <c r="J47" s="63" t="s">
        <v>344</v>
      </c>
      <c r="K47" s="32" t="s">
        <v>556</v>
      </c>
      <c r="L47" s="462">
        <f>'Корпуса Luxe'!L32+'Фасади Грація'!J15+'Фасади Грація'!J26</f>
        <v>2983.3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32" t="s">
        <v>556</v>
      </c>
      <c r="F48" s="459">
        <f>'Корпуса Luxe'!L15+'Фасади Грація'!J25</f>
        <v>2652.55</v>
      </c>
      <c r="G48" s="70"/>
      <c r="H48" s="65" t="s">
        <v>64</v>
      </c>
      <c r="I48" s="67" t="s">
        <v>77</v>
      </c>
      <c r="J48" s="112" t="s">
        <v>343</v>
      </c>
      <c r="K48" s="32" t="s">
        <v>556</v>
      </c>
      <c r="L48" s="458">
        <f>'Корпуса Luxe'!L33+'Фасади Грація'!J6+'Фасади Грація'!E13+'Фасади Грація'!E13</f>
        <v>1695.2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32" t="s">
        <v>556</v>
      </c>
      <c r="F49" s="459">
        <f>'Корпуса Luxe'!L16+'Фасади Грація'!E27</f>
        <v>1017.55</v>
      </c>
      <c r="G49" s="70"/>
      <c r="H49" s="66" t="s">
        <v>65</v>
      </c>
      <c r="I49" s="67" t="s">
        <v>77</v>
      </c>
      <c r="J49" s="63" t="s">
        <v>344</v>
      </c>
      <c r="K49" s="32" t="s">
        <v>556</v>
      </c>
      <c r="L49" s="458">
        <f>'Корпуса Luxe'!L34+'Фасади Грація'!J15+'Фасади Грація'!E16+'Фасади Грація'!E16</f>
        <v>1868.65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32" t="s">
        <v>556</v>
      </c>
      <c r="F50" s="459">
        <f>'Корпуса Luxe'!L17+'Фасади Грація'!E14+'Фасади Грація'!E14</f>
        <v>1209.8499999999999</v>
      </c>
      <c r="G50" s="70"/>
      <c r="H50" s="66" t="s">
        <v>66</v>
      </c>
      <c r="I50" s="113" t="s">
        <v>219</v>
      </c>
      <c r="J50" s="63" t="s">
        <v>345</v>
      </c>
      <c r="K50" s="32" t="s">
        <v>556</v>
      </c>
      <c r="L50" s="458">
        <f>'Корпуса Luxe'!L35+'Фасади Грація'!J8</f>
        <v>1682.55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32" t="s">
        <v>556</v>
      </c>
      <c r="F51" s="459">
        <f>'Корпуса Luxe'!L18+'Фасади Грація'!E17+'Фасади Грація'!E17</f>
        <v>1388.3</v>
      </c>
      <c r="G51" s="70"/>
      <c r="H51" s="66" t="s">
        <v>67</v>
      </c>
      <c r="I51" s="67" t="s">
        <v>222</v>
      </c>
      <c r="J51" s="63" t="s">
        <v>346</v>
      </c>
      <c r="K51" s="32" t="s">
        <v>556</v>
      </c>
      <c r="L51" s="458">
        <f>'Корпуса Luxe'!L36+'Фасади Грація'!E19</f>
        <v>1562.8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32" t="s">
        <v>556</v>
      </c>
      <c r="F52" s="459">
        <f>'Корпуса Luxe'!L19+'Фасади Грація'!E17+'Фасади Грація'!J14</f>
        <v>1167.45</v>
      </c>
      <c r="G52" s="70"/>
      <c r="H52" s="114" t="s">
        <v>68</v>
      </c>
      <c r="I52" s="117" t="s">
        <v>223</v>
      </c>
      <c r="J52" s="74" t="s">
        <v>339</v>
      </c>
      <c r="K52" s="32" t="s">
        <v>556</v>
      </c>
      <c r="L52" s="479">
        <f>'Корпуса Luxe'!L37+'Фасади Грація'!E17</f>
        <v>865.6</v>
      </c>
    </row>
    <row r="53" spans="2:12" ht="16.25" customHeight="1" x14ac:dyDescent="0.35">
      <c r="B53" s="66" t="s">
        <v>56</v>
      </c>
      <c r="C53" s="113" t="s">
        <v>134</v>
      </c>
      <c r="D53" s="63" t="s">
        <v>347</v>
      </c>
      <c r="E53" s="32" t="s">
        <v>556</v>
      </c>
      <c r="F53" s="459">
        <f>'Корпуса Luxe'!L20+'Фасади Грація'!E17+'Фасади Грація'!J14</f>
        <v>1344.3</v>
      </c>
      <c r="G53" s="70"/>
      <c r="H53" s="66" t="s">
        <v>132</v>
      </c>
      <c r="I53" s="113" t="s">
        <v>223</v>
      </c>
      <c r="J53" s="63" t="s">
        <v>338</v>
      </c>
      <c r="K53" s="32" t="s">
        <v>556</v>
      </c>
      <c r="L53" s="459">
        <f>'Корпуса Luxe'!L38+'Фасади Грація'!E9</f>
        <v>949.8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33" t="s">
        <v>556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33" t="s">
        <v>556</v>
      </c>
      <c r="L54" s="467">
        <f>'Корпуса Luxe'!L39</f>
        <v>500.85</v>
      </c>
    </row>
    <row r="55" spans="2:12" ht="10.75" customHeight="1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94" t="s">
        <v>349</v>
      </c>
      <c r="C56" s="94"/>
      <c r="D56" s="94"/>
      <c r="E56" s="94"/>
      <c r="F56" s="94"/>
      <c r="G56" s="92"/>
      <c r="H56" s="94"/>
      <c r="I56" s="94"/>
      <c r="J56" s="70"/>
      <c r="K56" s="70"/>
      <c r="L56" s="70"/>
    </row>
    <row r="57" spans="2:12" ht="12.65" customHeight="1" x14ac:dyDescent="0.35">
      <c r="B57" s="94"/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ht="12.65" customHeight="1" x14ac:dyDescent="0.35">
      <c r="B58" s="94"/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ht="12.65" customHeight="1" x14ac:dyDescent="0.35">
      <c r="B59" s="94"/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2" ht="20.399999999999999" customHeight="1" x14ac:dyDescent="0.35">
      <c r="B60" s="584" t="s">
        <v>1238</v>
      </c>
      <c r="C60" s="94"/>
      <c r="D60" s="94"/>
      <c r="E60" s="94"/>
      <c r="F60" s="94"/>
      <c r="G60" s="92"/>
      <c r="H60" s="70"/>
      <c r="I60" s="70"/>
      <c r="J60" s="70"/>
      <c r="K60" s="70"/>
      <c r="L60" s="70"/>
    </row>
    <row r="61" spans="2:12" ht="16.25" customHeight="1" x14ac:dyDescent="0.35">
      <c r="B61" s="94"/>
      <c r="C61" s="70"/>
      <c r="D61" s="93"/>
      <c r="E61" s="70"/>
      <c r="F61" s="70"/>
      <c r="G61" s="70"/>
      <c r="H61" s="70"/>
      <c r="I61" s="70"/>
      <c r="J61" s="70"/>
      <c r="K61" s="70"/>
      <c r="L61" s="70"/>
    </row>
    <row r="62" spans="2:12" ht="33" customHeight="1" x14ac:dyDescent="0.35"/>
    <row r="63" spans="2:12" ht="16.25" customHeight="1" x14ac:dyDescent="0.35">
      <c r="L63" s="60">
        <v>1</v>
      </c>
    </row>
    <row r="64" spans="2:12" ht="14.5" x14ac:dyDescent="0.35">
      <c r="B64"/>
      <c r="D64"/>
    </row>
    <row r="65" spans="2:4" ht="14.5" x14ac:dyDescent="0.35">
      <c r="B65"/>
      <c r="D65"/>
    </row>
  </sheetData>
  <sheetProtection password="CF7A" sheet="1" objects="1" scenarios="1"/>
  <mergeCells count="4">
    <mergeCell ref="B1:L1"/>
    <mergeCell ref="K2:L2"/>
    <mergeCell ref="B34:L34"/>
    <mergeCell ref="K35:L35"/>
  </mergeCells>
  <pageMargins left="0.23622047244094491" right="0.23622047244094491" top="0" bottom="0" header="0.31496062992125984" footer="0.31496062992125984"/>
  <pageSetup paperSize="9" scale="95" orientation="landscape" r:id="rId1"/>
  <rowBreaks count="1" manualBreakCount="1">
    <brk id="32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71"/>
  <sheetViews>
    <sheetView topLeftCell="A46" zoomScaleNormal="100" workbookViewId="0">
      <selection activeCell="E54" sqref="E54"/>
    </sheetView>
  </sheetViews>
  <sheetFormatPr defaultRowHeight="15.5" x14ac:dyDescent="0.35"/>
  <cols>
    <col min="1" max="1" width="3" customWidth="1"/>
    <col min="2" max="2" width="12" style="1" customWidth="1"/>
    <col min="3" max="3" width="16.08984375" customWidth="1"/>
    <col min="4" max="4" width="14.1796875" style="2" customWidth="1"/>
    <col min="5" max="5" width="11.81640625" customWidth="1"/>
    <col min="6" max="6" width="12.6328125" customWidth="1"/>
    <col min="7" max="7" width="9.453125" customWidth="1"/>
    <col min="8" max="8" width="12.453125" customWidth="1"/>
    <col min="9" max="9" width="17.81640625" customWidth="1"/>
    <col min="10" max="10" width="14" customWidth="1"/>
    <col min="11" max="11" width="12.1796875" customWidth="1"/>
    <col min="12" max="12" width="12.54296875" customWidth="1"/>
  </cols>
  <sheetData>
    <row r="1" spans="1:12" ht="34.25" customHeight="1" thickBot="1" x14ac:dyDescent="0.4">
      <c r="A1" s="60">
        <v>1</v>
      </c>
      <c r="B1" s="647" t="s">
        <v>642</v>
      </c>
      <c r="C1" s="648"/>
      <c r="D1" s="648"/>
      <c r="E1" s="648"/>
      <c r="F1" s="648"/>
      <c r="G1" s="648"/>
      <c r="H1" s="648"/>
      <c r="I1" s="648"/>
      <c r="J1" s="648"/>
      <c r="K1" s="648"/>
      <c r="L1" s="649"/>
    </row>
    <row r="2" spans="1:12" ht="21" customHeight="1" thickBot="1" x14ac:dyDescent="0.4">
      <c r="B2" s="108" t="s">
        <v>127</v>
      </c>
      <c r="C2" s="108"/>
      <c r="D2" s="109"/>
      <c r="E2" s="109"/>
      <c r="F2" s="109"/>
      <c r="G2" s="110"/>
      <c r="H2" s="108" t="s">
        <v>127</v>
      </c>
      <c r="I2" s="108"/>
      <c r="J2" s="109"/>
      <c r="K2" s="637" t="s">
        <v>1169</v>
      </c>
      <c r="L2" s="637"/>
    </row>
    <row r="3" spans="1:12" ht="22.25" customHeight="1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s="185" customFormat="1" x14ac:dyDescent="0.35">
      <c r="B4" s="204" t="s">
        <v>0</v>
      </c>
      <c r="C4" s="260" t="s">
        <v>229</v>
      </c>
      <c r="D4" s="261" t="s">
        <v>313</v>
      </c>
      <c r="E4" s="271" t="s">
        <v>643</v>
      </c>
      <c r="F4" s="495">
        <f>'Корпуса Luxe'!F5</f>
        <v>433.35</v>
      </c>
      <c r="G4" s="186"/>
      <c r="H4" s="189" t="s">
        <v>76</v>
      </c>
      <c r="I4" s="190" t="s">
        <v>225</v>
      </c>
      <c r="J4" s="190" t="s">
        <v>316</v>
      </c>
      <c r="K4" s="271" t="s">
        <v>643</v>
      </c>
      <c r="L4" s="496">
        <f>'Корпуса Luxe'!F23+'Фасади Мода'!J33+'Фасади Мода'!J33</f>
        <v>1780.25</v>
      </c>
    </row>
    <row r="5" spans="1:12" s="185" customFormat="1" x14ac:dyDescent="0.35">
      <c r="B5" s="189" t="s">
        <v>1</v>
      </c>
      <c r="C5" s="190" t="s">
        <v>6</v>
      </c>
      <c r="D5" s="190" t="s">
        <v>315</v>
      </c>
      <c r="E5" s="271" t="s">
        <v>643</v>
      </c>
      <c r="F5" s="497">
        <f>'Корпуса Luxe'!F6+'Фасади Мода'!E14</f>
        <v>722.65</v>
      </c>
      <c r="G5" s="186"/>
      <c r="H5" s="189" t="s">
        <v>64</v>
      </c>
      <c r="I5" s="190" t="s">
        <v>6</v>
      </c>
      <c r="J5" s="190" t="s">
        <v>318</v>
      </c>
      <c r="K5" s="271" t="s">
        <v>643</v>
      </c>
      <c r="L5" s="497">
        <f>'Корпуса Luxe'!F24+'Фасади Мода'!E23</f>
        <v>269.64999999999998</v>
      </c>
    </row>
    <row r="6" spans="1:12" s="185" customFormat="1" x14ac:dyDescent="0.35">
      <c r="B6" s="189" t="s">
        <v>1</v>
      </c>
      <c r="C6" s="190" t="s">
        <v>225</v>
      </c>
      <c r="D6" s="190" t="s">
        <v>315</v>
      </c>
      <c r="E6" s="271" t="s">
        <v>643</v>
      </c>
      <c r="F6" s="497">
        <f>'Корпуса Luxe'!F6+'Фасади Мода'!E31</f>
        <v>793.65</v>
      </c>
      <c r="G6" s="186"/>
      <c r="H6" s="189" t="s">
        <v>82</v>
      </c>
      <c r="I6" s="190" t="s">
        <v>6</v>
      </c>
      <c r="J6" s="190" t="s">
        <v>319</v>
      </c>
      <c r="K6" s="271" t="s">
        <v>643</v>
      </c>
      <c r="L6" s="497">
        <f>'Корпуса Luxe'!F25+'Фасади Мода'!E24</f>
        <v>318.5</v>
      </c>
    </row>
    <row r="7" spans="1:12" s="185" customFormat="1" x14ac:dyDescent="0.35">
      <c r="B7" s="189" t="s">
        <v>2</v>
      </c>
      <c r="C7" s="190" t="s">
        <v>6</v>
      </c>
      <c r="D7" s="190" t="s">
        <v>317</v>
      </c>
      <c r="E7" s="271" t="s">
        <v>643</v>
      </c>
      <c r="F7" s="497">
        <f>'Корпуса Luxe'!F7+'Фасади Мода'!E19</f>
        <v>811.2</v>
      </c>
      <c r="G7" s="186"/>
      <c r="H7" s="189" t="s">
        <v>17</v>
      </c>
      <c r="I7" s="190" t="s">
        <v>229</v>
      </c>
      <c r="J7" s="190" t="s">
        <v>321</v>
      </c>
      <c r="K7" s="271" t="s">
        <v>643</v>
      </c>
      <c r="L7" s="497">
        <f>'Корпуса Luxe'!F26</f>
        <v>477.9</v>
      </c>
    </row>
    <row r="8" spans="1:12" s="185" customFormat="1" x14ac:dyDescent="0.35">
      <c r="B8" s="189" t="s">
        <v>2</v>
      </c>
      <c r="C8" s="190" t="s">
        <v>225</v>
      </c>
      <c r="D8" s="190" t="s">
        <v>317</v>
      </c>
      <c r="E8" s="271" t="s">
        <v>643</v>
      </c>
      <c r="F8" s="497">
        <f>'Корпуса Luxe'!F7+'Фасади Мода'!E33</f>
        <v>878.2</v>
      </c>
      <c r="G8" s="186"/>
      <c r="H8" s="189" t="s">
        <v>18</v>
      </c>
      <c r="I8" s="190" t="s">
        <v>6</v>
      </c>
      <c r="J8" s="190" t="s">
        <v>323</v>
      </c>
      <c r="K8" s="271" t="s">
        <v>643</v>
      </c>
      <c r="L8" s="497">
        <f>'Корпуса Luxe'!F27+'Фасади Мода'!E16</f>
        <v>855.15</v>
      </c>
    </row>
    <row r="9" spans="1:12" s="185" customFormat="1" x14ac:dyDescent="0.35">
      <c r="B9" s="189" t="s">
        <v>3</v>
      </c>
      <c r="C9" s="190" t="s">
        <v>6</v>
      </c>
      <c r="D9" s="190" t="s">
        <v>320</v>
      </c>
      <c r="E9" s="271" t="s">
        <v>643</v>
      </c>
      <c r="F9" s="497">
        <f>'Корпуса Luxe'!F8+'Фасади Мода'!E21</f>
        <v>893.95</v>
      </c>
      <c r="G9" s="186"/>
      <c r="H9" s="189" t="s">
        <v>18</v>
      </c>
      <c r="I9" s="190" t="s">
        <v>225</v>
      </c>
      <c r="J9" s="190" t="s">
        <v>323</v>
      </c>
      <c r="K9" s="271" t="s">
        <v>643</v>
      </c>
      <c r="L9" s="497">
        <f>'Корпуса Luxe'!F27+'Фасади Мода'!E32</f>
        <v>921.15</v>
      </c>
    </row>
    <row r="10" spans="1:12" s="185" customFormat="1" x14ac:dyDescent="0.35">
      <c r="B10" s="189" t="s">
        <v>4</v>
      </c>
      <c r="C10" s="190" t="s">
        <v>6</v>
      </c>
      <c r="D10" s="190" t="s">
        <v>322</v>
      </c>
      <c r="E10" s="271" t="s">
        <v>643</v>
      </c>
      <c r="F10" s="497">
        <f>'Корпуса Luxe'!F9+'Фасади Мода'!E27</f>
        <v>913.5</v>
      </c>
      <c r="G10" s="186"/>
      <c r="H10" s="189" t="s">
        <v>19</v>
      </c>
      <c r="I10" s="190" t="s">
        <v>6</v>
      </c>
      <c r="J10" s="190" t="s">
        <v>324</v>
      </c>
      <c r="K10" s="271" t="s">
        <v>643</v>
      </c>
      <c r="L10" s="497">
        <f>'Корпуса Luxe'!F28+'Фасади Мода'!E20</f>
        <v>936.4</v>
      </c>
    </row>
    <row r="11" spans="1:12" s="185" customFormat="1" x14ac:dyDescent="0.35">
      <c r="B11" s="189" t="s">
        <v>5</v>
      </c>
      <c r="C11" s="190" t="s">
        <v>6</v>
      </c>
      <c r="D11" s="190" t="s">
        <v>314</v>
      </c>
      <c r="E11" s="271" t="s">
        <v>643</v>
      </c>
      <c r="F11" s="497">
        <f>'Корпуса Luxe'!F10+'Фасади Мода'!E14+'Фасади Мода'!E14</f>
        <v>1130.75</v>
      </c>
      <c r="G11" s="186"/>
      <c r="H11" s="189" t="s">
        <v>19</v>
      </c>
      <c r="I11" s="190" t="s">
        <v>225</v>
      </c>
      <c r="J11" s="190" t="s">
        <v>324</v>
      </c>
      <c r="K11" s="271" t="s">
        <v>643</v>
      </c>
      <c r="L11" s="497">
        <f>'Корпуса Luxe'!F28+'Фасади Мода'!J31</f>
        <v>1024.4000000000001</v>
      </c>
    </row>
    <row r="12" spans="1:12" s="185" customFormat="1" x14ac:dyDescent="0.35">
      <c r="B12" s="189" t="s">
        <v>5</v>
      </c>
      <c r="C12" s="190" t="s">
        <v>225</v>
      </c>
      <c r="D12" s="190" t="s">
        <v>314</v>
      </c>
      <c r="E12" s="271" t="s">
        <v>643</v>
      </c>
      <c r="F12" s="497">
        <f>'Корпуса Luxe'!F10+'Фасади Мода'!E31+'Фасади Мода'!E31</f>
        <v>1272.75</v>
      </c>
      <c r="G12" s="186"/>
      <c r="H12" s="189" t="s">
        <v>20</v>
      </c>
      <c r="I12" s="190" t="s">
        <v>6</v>
      </c>
      <c r="J12" s="190" t="s">
        <v>325</v>
      </c>
      <c r="K12" s="271" t="s">
        <v>643</v>
      </c>
      <c r="L12" s="497">
        <f>'Корпуса Luxe'!F29+'Фасади Мода'!E22</f>
        <v>1042.25</v>
      </c>
    </row>
    <row r="13" spans="1:12" s="185" customFormat="1" x14ac:dyDescent="0.35">
      <c r="B13" s="189" t="s">
        <v>7</v>
      </c>
      <c r="C13" s="190" t="s">
        <v>226</v>
      </c>
      <c r="D13" s="190" t="s">
        <v>314</v>
      </c>
      <c r="E13" s="271" t="s">
        <v>643</v>
      </c>
      <c r="F13" s="497">
        <f>'Корпуса Luxe'!F11+Фурнітура!D15+'Фасади Мода'!E14+'Фасади Мода'!E14</f>
        <v>1662.65</v>
      </c>
      <c r="G13" s="186"/>
      <c r="H13" s="189" t="s">
        <v>21</v>
      </c>
      <c r="I13" s="190" t="s">
        <v>6</v>
      </c>
      <c r="J13" s="190" t="s">
        <v>326</v>
      </c>
      <c r="K13" s="271" t="s">
        <v>643</v>
      </c>
      <c r="L13" s="497">
        <f>'Корпуса Luxe'!F30+'Фасади Мода'!E28</f>
        <v>1093.5</v>
      </c>
    </row>
    <row r="14" spans="1:12" s="185" customFormat="1" x14ac:dyDescent="0.35">
      <c r="B14" s="189" t="s">
        <v>7</v>
      </c>
      <c r="C14" s="190" t="s">
        <v>225</v>
      </c>
      <c r="D14" s="190" t="s">
        <v>314</v>
      </c>
      <c r="E14" s="271" t="s">
        <v>643</v>
      </c>
      <c r="F14" s="497">
        <f>'Корпуса Luxe'!F11+Фурнітура!D15+'Фасади Мода'!E31+'Фасади Мода'!E31</f>
        <v>1804.65</v>
      </c>
      <c r="G14" s="186"/>
      <c r="H14" s="189" t="s">
        <v>22</v>
      </c>
      <c r="I14" s="190" t="s">
        <v>6</v>
      </c>
      <c r="J14" s="190" t="s">
        <v>327</v>
      </c>
      <c r="K14" s="271" t="s">
        <v>643</v>
      </c>
      <c r="L14" s="497">
        <f>'Корпуса Luxe'!F31+'Фасади Мода'!E16+'Фасади Мода'!E16</f>
        <v>1337.7</v>
      </c>
    </row>
    <row r="15" spans="1:12" s="185" customFormat="1" x14ac:dyDescent="0.35">
      <c r="B15" s="189" t="s">
        <v>8</v>
      </c>
      <c r="C15" s="190" t="s">
        <v>6</v>
      </c>
      <c r="D15" s="190" t="s">
        <v>316</v>
      </c>
      <c r="E15" s="271" t="s">
        <v>643</v>
      </c>
      <c r="F15" s="497">
        <f>'Корпуса Luxe'!F12+'Фасади Мода'!E19+'Фасади Мода'!E19</f>
        <v>1275.45</v>
      </c>
      <c r="G15" s="186"/>
      <c r="H15" s="189" t="s">
        <v>22</v>
      </c>
      <c r="I15" s="190" t="s">
        <v>225</v>
      </c>
      <c r="J15" s="190" t="s">
        <v>327</v>
      </c>
      <c r="K15" s="271" t="s">
        <v>643</v>
      </c>
      <c r="L15" s="497">
        <f>'Корпуса Luxe'!F31+'Фасади Мода'!E32+'Фасади Мода'!E32</f>
        <v>1469.7</v>
      </c>
    </row>
    <row r="16" spans="1:12" s="185" customFormat="1" x14ac:dyDescent="0.35">
      <c r="B16" s="189" t="s">
        <v>8</v>
      </c>
      <c r="C16" s="190" t="s">
        <v>225</v>
      </c>
      <c r="D16" s="190" t="s">
        <v>316</v>
      </c>
      <c r="E16" s="271" t="s">
        <v>643</v>
      </c>
      <c r="F16" s="497">
        <f>'Корпуса Luxe'!F12+'Фасади Мода'!E33+'Фасади Мода'!E33</f>
        <v>1409.45</v>
      </c>
      <c r="G16" s="186"/>
      <c r="H16" s="189" t="s">
        <v>23</v>
      </c>
      <c r="I16" s="190" t="s">
        <v>226</v>
      </c>
      <c r="J16" s="190" t="s">
        <v>327</v>
      </c>
      <c r="K16" s="271" t="s">
        <v>643</v>
      </c>
      <c r="L16" s="497">
        <f>'Корпуса Luxe'!F32+'Фасади Мода'!E16+'Фасади Мода'!E16+Фурнітура!D15</f>
        <v>1869.6</v>
      </c>
    </row>
    <row r="17" spans="2:12" s="185" customFormat="1" x14ac:dyDescent="0.35">
      <c r="B17" s="189" t="s">
        <v>9</v>
      </c>
      <c r="C17" s="190" t="s">
        <v>226</v>
      </c>
      <c r="D17" s="190" t="s">
        <v>316</v>
      </c>
      <c r="E17" s="271" t="s">
        <v>643</v>
      </c>
      <c r="F17" s="497">
        <f>'Корпуса Luxe'!F13+'Фасади Мода'!E19+'Фасади Мода'!E19+Фурнітура!D16</f>
        <v>1877.5500000000002</v>
      </c>
      <c r="G17" s="186"/>
      <c r="H17" s="189" t="s">
        <v>23</v>
      </c>
      <c r="I17" s="190" t="s">
        <v>225</v>
      </c>
      <c r="J17" s="190" t="s">
        <v>327</v>
      </c>
      <c r="K17" s="271" t="s">
        <v>643</v>
      </c>
      <c r="L17" s="497">
        <f>'Корпуса Luxe'!F32+'Фасади Мода'!E32+'Фасади Мода'!E32+Фурнітура!D15</f>
        <v>2001.6</v>
      </c>
    </row>
    <row r="18" spans="2:12" s="185" customFormat="1" x14ac:dyDescent="0.35">
      <c r="B18" s="189" t="s">
        <v>9</v>
      </c>
      <c r="C18" s="190" t="s">
        <v>225</v>
      </c>
      <c r="D18" s="190" t="s">
        <v>316</v>
      </c>
      <c r="E18" s="271" t="s">
        <v>643</v>
      </c>
      <c r="F18" s="497">
        <f>'Корпуса Luxe'!F13+Фурнітура!D16+'Фасади Мода'!E33+'Фасади Мода'!E33</f>
        <v>2011.5500000000002</v>
      </c>
      <c r="G18" s="186"/>
      <c r="H18" s="189" t="s">
        <v>24</v>
      </c>
      <c r="I18" s="190" t="s">
        <v>6</v>
      </c>
      <c r="J18" s="190" t="s">
        <v>329</v>
      </c>
      <c r="K18" s="271" t="s">
        <v>643</v>
      </c>
      <c r="L18" s="497">
        <f>'Корпуса Luxe'!F33+'Фасади Мода'!E20+'Фасади Мода'!E20</f>
        <v>1475.9</v>
      </c>
    </row>
    <row r="19" spans="2:12" s="185" customFormat="1" x14ac:dyDescent="0.35">
      <c r="B19" s="189" t="s">
        <v>10</v>
      </c>
      <c r="C19" s="190" t="s">
        <v>227</v>
      </c>
      <c r="D19" s="190" t="s">
        <v>328</v>
      </c>
      <c r="E19" s="271" t="s">
        <v>643</v>
      </c>
      <c r="F19" s="497">
        <f>'Корпуса Luxe'!F14+'Фасади Мода'!J8</f>
        <v>812.8</v>
      </c>
      <c r="G19" s="186"/>
      <c r="H19" s="189" t="s">
        <v>24</v>
      </c>
      <c r="I19" s="190" t="s">
        <v>225</v>
      </c>
      <c r="J19" s="190" t="s">
        <v>329</v>
      </c>
      <c r="K19" s="271" t="s">
        <v>643</v>
      </c>
      <c r="L19" s="497">
        <f>'Корпуса Luxe'!F33+'Фасади Мода'!J31+'Фасади Мода'!J31</f>
        <v>1651.9</v>
      </c>
    </row>
    <row r="20" spans="2:12" s="185" customFormat="1" x14ac:dyDescent="0.35">
      <c r="B20" s="189" t="s">
        <v>10</v>
      </c>
      <c r="C20" s="190" t="s">
        <v>225</v>
      </c>
      <c r="D20" s="190" t="s">
        <v>328</v>
      </c>
      <c r="E20" s="271" t="s">
        <v>643</v>
      </c>
      <c r="F20" s="497">
        <f>'Корпуса Luxe'!F14+'Фасади Мода'!J32</f>
        <v>876.8</v>
      </c>
      <c r="G20" s="186"/>
      <c r="H20" s="189" t="s">
        <v>25</v>
      </c>
      <c r="I20" s="190" t="s">
        <v>226</v>
      </c>
      <c r="J20" s="190" t="s">
        <v>329</v>
      </c>
      <c r="K20" s="271" t="s">
        <v>643</v>
      </c>
      <c r="L20" s="497">
        <f>'Корпуса Luxe'!F34+Фурнітура!D16+'Фасади Мода'!E20+'Фасади Мода'!E20</f>
        <v>2078</v>
      </c>
    </row>
    <row r="21" spans="2:12" s="185" customFormat="1" x14ac:dyDescent="0.35">
      <c r="B21" s="189" t="s">
        <v>11</v>
      </c>
      <c r="C21" s="190" t="s">
        <v>227</v>
      </c>
      <c r="D21" s="190" t="s">
        <v>330</v>
      </c>
      <c r="E21" s="271" t="s">
        <v>643</v>
      </c>
      <c r="F21" s="497">
        <f>'Корпуса Luxe'!F15+'Фасади Мода'!J17</f>
        <v>897.15</v>
      </c>
      <c r="G21" s="186"/>
      <c r="H21" s="189" t="s">
        <v>25</v>
      </c>
      <c r="I21" s="190" t="s">
        <v>225</v>
      </c>
      <c r="J21" s="190" t="s">
        <v>329</v>
      </c>
      <c r="K21" s="271" t="s">
        <v>643</v>
      </c>
      <c r="L21" s="497">
        <f>'Корпуса Luxe'!F34+Фурнітура!D16+'Фасади Мода'!J31+'Фасади Мода'!J31</f>
        <v>2254</v>
      </c>
    </row>
    <row r="22" spans="2:12" s="185" customFormat="1" x14ac:dyDescent="0.35">
      <c r="B22" s="189" t="s">
        <v>11</v>
      </c>
      <c r="C22" s="190" t="s">
        <v>225</v>
      </c>
      <c r="D22" s="190" t="s">
        <v>330</v>
      </c>
      <c r="E22" s="271" t="s">
        <v>643</v>
      </c>
      <c r="F22" s="497">
        <f>'Корпуса Luxe'!F15+'Фасади Мода'!J33</f>
        <v>973.15</v>
      </c>
      <c r="G22" s="186"/>
      <c r="H22" s="189" t="s">
        <v>389</v>
      </c>
      <c r="I22" s="190" t="s">
        <v>227</v>
      </c>
      <c r="J22" s="190" t="s">
        <v>591</v>
      </c>
      <c r="K22" s="271" t="s">
        <v>643</v>
      </c>
      <c r="L22" s="497">
        <f>'Корпуса Luxe'!F35+'Фасади Мода'!J11</f>
        <v>1065.2</v>
      </c>
    </row>
    <row r="23" spans="2:12" s="185" customFormat="1" x14ac:dyDescent="0.35">
      <c r="B23" s="189" t="s">
        <v>12</v>
      </c>
      <c r="C23" s="190" t="s">
        <v>227</v>
      </c>
      <c r="D23" s="190" t="s">
        <v>331</v>
      </c>
      <c r="E23" s="271" t="s">
        <v>643</v>
      </c>
      <c r="F23" s="497">
        <f>'Корпуса Luxe'!F16+'Фасади Мода'!E25</f>
        <v>865.7</v>
      </c>
      <c r="G23" s="186"/>
      <c r="H23" s="189" t="s">
        <v>390</v>
      </c>
      <c r="I23" s="190" t="s">
        <v>227</v>
      </c>
      <c r="J23" s="190" t="s">
        <v>592</v>
      </c>
      <c r="K23" s="271" t="s">
        <v>643</v>
      </c>
      <c r="L23" s="497">
        <f>'Корпуса Luxe'!F36+'Фасади Мода'!J18</f>
        <v>1303.3499999999999</v>
      </c>
    </row>
    <row r="24" spans="2:12" s="185" customFormat="1" x14ac:dyDescent="0.35">
      <c r="B24" s="189" t="s">
        <v>13</v>
      </c>
      <c r="C24" s="190" t="s">
        <v>227</v>
      </c>
      <c r="D24" s="190" t="s">
        <v>332</v>
      </c>
      <c r="E24" s="271" t="s">
        <v>643</v>
      </c>
      <c r="F24" s="497">
        <f>'Корпуса Luxe'!F17+'Фасади Мода'!J10</f>
        <v>965.65</v>
      </c>
      <c r="G24" s="186"/>
      <c r="H24" s="189" t="s">
        <v>26</v>
      </c>
      <c r="I24" s="190" t="s">
        <v>6</v>
      </c>
      <c r="J24" s="190" t="s">
        <v>629</v>
      </c>
      <c r="K24" s="271" t="s">
        <v>643</v>
      </c>
      <c r="L24" s="497">
        <f>'Корпуса Luxe'!F37+'Фасади Мода'!E26</f>
        <v>824.4</v>
      </c>
    </row>
    <row r="25" spans="2:12" s="185" customFormat="1" x14ac:dyDescent="0.35">
      <c r="B25" s="189" t="s">
        <v>14</v>
      </c>
      <c r="C25" s="190" t="s">
        <v>228</v>
      </c>
      <c r="D25" s="190" t="s">
        <v>314</v>
      </c>
      <c r="E25" s="271" t="s">
        <v>643</v>
      </c>
      <c r="F25" s="497">
        <f>'Корпуса Luxe'!F18+'Фасади Мода'!E19</f>
        <v>1251.3</v>
      </c>
      <c r="G25" s="186"/>
      <c r="H25" s="189" t="s">
        <v>27</v>
      </c>
      <c r="I25" s="190" t="s">
        <v>6</v>
      </c>
      <c r="J25" s="190" t="s">
        <v>630</v>
      </c>
      <c r="K25" s="271" t="s">
        <v>643</v>
      </c>
      <c r="L25" s="497">
        <f>'Корпуса Luxe'!F38+'Фасади Мода'!E13+'Фасади Мода'!E13</f>
        <v>1035.55</v>
      </c>
    </row>
    <row r="26" spans="2:12" s="185" customFormat="1" x14ac:dyDescent="0.35">
      <c r="B26" s="189" t="s">
        <v>14</v>
      </c>
      <c r="C26" s="190" t="s">
        <v>225</v>
      </c>
      <c r="D26" s="190" t="s">
        <v>314</v>
      </c>
      <c r="E26" s="271" t="s">
        <v>643</v>
      </c>
      <c r="F26" s="497">
        <f>'Корпуса Luxe'!F18+'Фасади Мода'!E33</f>
        <v>1318.3</v>
      </c>
      <c r="G26" s="186"/>
      <c r="H26" s="189" t="s">
        <v>28</v>
      </c>
      <c r="I26" s="190" t="s">
        <v>228</v>
      </c>
      <c r="J26" s="190" t="s">
        <v>327</v>
      </c>
      <c r="K26" s="271" t="s">
        <v>643</v>
      </c>
      <c r="L26" s="497">
        <f>'Корпуса Luxe'!F39+'Фасади Мода'!E20</f>
        <v>1538.5</v>
      </c>
    </row>
    <row r="27" spans="2:12" s="185" customFormat="1" x14ac:dyDescent="0.35">
      <c r="B27" s="189" t="s">
        <v>15</v>
      </c>
      <c r="C27" s="190" t="s">
        <v>229</v>
      </c>
      <c r="D27" s="190" t="s">
        <v>315</v>
      </c>
      <c r="E27" s="271" t="s">
        <v>643</v>
      </c>
      <c r="F27" s="497">
        <f>'Корпуса Luxe'!F19</f>
        <v>332.1</v>
      </c>
      <c r="G27" s="186"/>
      <c r="H27" s="189" t="s">
        <v>28</v>
      </c>
      <c r="I27" s="190" t="s">
        <v>225</v>
      </c>
      <c r="J27" s="190" t="s">
        <v>327</v>
      </c>
      <c r="K27" s="271" t="s">
        <v>643</v>
      </c>
      <c r="L27" s="497">
        <f>'Корпуса Luxe'!F39+'Фасади Мода'!J31</f>
        <v>1626.5</v>
      </c>
    </row>
    <row r="28" spans="2:12" s="185" customFormat="1" x14ac:dyDescent="0.35">
      <c r="B28" s="187" t="s">
        <v>380</v>
      </c>
      <c r="C28" s="188" t="s">
        <v>482</v>
      </c>
      <c r="D28" s="188" t="s">
        <v>335</v>
      </c>
      <c r="E28" s="271" t="s">
        <v>643</v>
      </c>
      <c r="F28" s="498">
        <f>'Корпуса Luxe'!F20+'Фасади Мода'!E15</f>
        <v>1000.25</v>
      </c>
      <c r="G28" s="186"/>
      <c r="H28" s="189" t="s">
        <v>29</v>
      </c>
      <c r="I28" s="190" t="s">
        <v>229</v>
      </c>
      <c r="J28" s="190" t="s">
        <v>323</v>
      </c>
      <c r="K28" s="271" t="s">
        <v>643</v>
      </c>
      <c r="L28" s="497">
        <f>'Корпуса Luxe'!F40</f>
        <v>384.75</v>
      </c>
    </row>
    <row r="29" spans="2:12" s="185" customFormat="1" x14ac:dyDescent="0.35">
      <c r="B29" s="189" t="s">
        <v>58</v>
      </c>
      <c r="C29" s="190" t="s">
        <v>228</v>
      </c>
      <c r="D29" s="190" t="s">
        <v>314</v>
      </c>
      <c r="E29" s="271" t="s">
        <v>643</v>
      </c>
      <c r="F29" s="497">
        <f>'Корпуса Luxe'!F21+'Фасади Мода'!E9+'Фасади Мода'!E9+'Фасади Мода'!J15</f>
        <v>1579.7</v>
      </c>
      <c r="G29" s="186"/>
      <c r="H29" s="187" t="s">
        <v>381</v>
      </c>
      <c r="I29" s="188" t="s">
        <v>482</v>
      </c>
      <c r="J29" s="188" t="s">
        <v>336</v>
      </c>
      <c r="K29" s="271" t="s">
        <v>643</v>
      </c>
      <c r="L29" s="498">
        <f>'Корпуса Luxe'!F41+'Фасади Мода'!E17</f>
        <v>1340.35</v>
      </c>
    </row>
    <row r="30" spans="2:12" s="185" customFormat="1" x14ac:dyDescent="0.35">
      <c r="B30" s="187" t="s">
        <v>59</v>
      </c>
      <c r="C30" s="188" t="s">
        <v>227</v>
      </c>
      <c r="D30" s="188" t="s">
        <v>314</v>
      </c>
      <c r="E30" s="271" t="s">
        <v>643</v>
      </c>
      <c r="F30" s="499">
        <f>'Корпуса Luxe'!F22+'Фасади Мода'!J8+'Фасади Мода'!J8</f>
        <v>1545.95</v>
      </c>
      <c r="G30" s="186"/>
      <c r="H30" s="187" t="s">
        <v>245</v>
      </c>
      <c r="I30" s="188" t="s">
        <v>228</v>
      </c>
      <c r="J30" s="188" t="s">
        <v>327</v>
      </c>
      <c r="K30" s="271" t="s">
        <v>643</v>
      </c>
      <c r="L30" s="498">
        <f>'Корпуса Luxe'!F42+'Фасади Мода'!E10+'Фасади Мода'!E10+'Фасади Мода'!J19</f>
        <v>1917.75</v>
      </c>
    </row>
    <row r="31" spans="2:12" s="185" customFormat="1" x14ac:dyDescent="0.35">
      <c r="B31" s="189" t="s">
        <v>59</v>
      </c>
      <c r="C31" s="190" t="s">
        <v>225</v>
      </c>
      <c r="D31" s="190" t="s">
        <v>314</v>
      </c>
      <c r="E31" s="271" t="s">
        <v>643</v>
      </c>
      <c r="F31" s="496">
        <f>'Корпуса Luxe'!F22+'Фасади Мода'!J32+'Фасади Мода'!J32</f>
        <v>1673.95</v>
      </c>
      <c r="G31" s="186"/>
      <c r="H31" s="189" t="s">
        <v>391</v>
      </c>
      <c r="I31" s="190" t="s">
        <v>227</v>
      </c>
      <c r="J31" s="190" t="s">
        <v>327</v>
      </c>
      <c r="K31" s="271" t="s">
        <v>643</v>
      </c>
      <c r="L31" s="497">
        <f>'Корпуса Luxe'!F43+'Фасади Мода'!J11+'Фасади Мода'!J11</f>
        <v>1801</v>
      </c>
    </row>
    <row r="32" spans="2:12" s="185" customFormat="1" ht="16" thickBot="1" x14ac:dyDescent="0.4">
      <c r="B32" s="280" t="s">
        <v>76</v>
      </c>
      <c r="C32" s="281" t="s">
        <v>227</v>
      </c>
      <c r="D32" s="281" t="s">
        <v>316</v>
      </c>
      <c r="E32" s="274" t="s">
        <v>643</v>
      </c>
      <c r="F32" s="500">
        <f>'Корпуса Luxe'!F23+'Фасади Мода'!J17+'Фасади Мода'!J17</f>
        <v>1628.25</v>
      </c>
      <c r="G32" s="186"/>
      <c r="H32" s="192" t="s">
        <v>392</v>
      </c>
      <c r="I32" s="193" t="s">
        <v>227</v>
      </c>
      <c r="J32" s="193" t="s">
        <v>329</v>
      </c>
      <c r="K32" s="274" t="s">
        <v>643</v>
      </c>
      <c r="L32" s="501">
        <f>'Корпуса Luxe'!F44+'Фасади Мода'!J18+'Фасади Мода'!J18</f>
        <v>2205.75</v>
      </c>
    </row>
    <row r="33" spans="2:12" s="185" customFormat="1" ht="16.25" x14ac:dyDescent="0.3">
      <c r="B33" s="263"/>
      <c r="C33" s="264"/>
      <c r="D33" s="264"/>
      <c r="E33" s="275"/>
      <c r="F33" s="278"/>
      <c r="G33" s="186"/>
      <c r="H33" s="263"/>
      <c r="I33" s="264"/>
      <c r="J33" s="264"/>
      <c r="K33" s="275"/>
      <c r="L33" s="279"/>
    </row>
    <row r="34" spans="2:12" s="185" customFormat="1" ht="16.25" x14ac:dyDescent="0.3">
      <c r="B34" s="263"/>
      <c r="C34" s="264"/>
      <c r="D34" s="264"/>
      <c r="E34" s="275"/>
      <c r="F34" s="278"/>
      <c r="G34" s="186"/>
      <c r="H34" s="263"/>
      <c r="I34" s="264"/>
      <c r="J34" s="264"/>
      <c r="K34" s="275"/>
      <c r="L34" s="279"/>
    </row>
    <row r="35" spans="2:12" s="185" customFormat="1" ht="16.25" thickBot="1" x14ac:dyDescent="0.3">
      <c r="B35" s="263"/>
      <c r="C35" s="70"/>
      <c r="D35" s="93"/>
      <c r="E35" s="70"/>
      <c r="F35" s="70"/>
      <c r="G35" s="186"/>
      <c r="H35" s="263"/>
      <c r="I35" s="264"/>
      <c r="J35" s="264"/>
      <c r="K35" s="262"/>
      <c r="L35" s="265"/>
    </row>
    <row r="36" spans="2:12" s="185" customFormat="1" ht="34.75" customHeight="1" thickBot="1" x14ac:dyDescent="0.4">
      <c r="B36" s="647" t="s">
        <v>642</v>
      </c>
      <c r="C36" s="648"/>
      <c r="D36" s="648"/>
      <c r="E36" s="648"/>
      <c r="F36" s="648"/>
      <c r="G36" s="648"/>
      <c r="H36" s="648"/>
      <c r="I36" s="648"/>
      <c r="J36" s="648"/>
      <c r="K36" s="648"/>
      <c r="L36" s="649"/>
    </row>
    <row r="37" spans="2:12" s="185" customFormat="1" ht="19.75" customHeight="1" thickBot="1" x14ac:dyDescent="0.4">
      <c r="B37" s="108" t="s">
        <v>128</v>
      </c>
      <c r="C37" s="108"/>
      <c r="D37" s="109"/>
      <c r="E37" s="109"/>
      <c r="F37" s="109"/>
      <c r="G37" s="110"/>
      <c r="H37" s="108" t="s">
        <v>128</v>
      </c>
      <c r="I37" s="108"/>
      <c r="J37" s="109"/>
      <c r="K37" s="637" t="s">
        <v>1169</v>
      </c>
      <c r="L37" s="637"/>
    </row>
    <row r="38" spans="2:12" s="185" customFormat="1" ht="18.649999999999999" customHeight="1" thickBot="1" x14ac:dyDescent="0.4">
      <c r="B38" s="86" t="s">
        <v>31</v>
      </c>
      <c r="C38" s="87"/>
      <c r="D38" s="111" t="s">
        <v>32</v>
      </c>
      <c r="E38" s="87"/>
      <c r="F38" s="88" t="s">
        <v>33</v>
      </c>
      <c r="G38" s="70"/>
      <c r="H38" s="86" t="s">
        <v>31</v>
      </c>
      <c r="I38" s="87"/>
      <c r="J38" s="111" t="s">
        <v>32</v>
      </c>
      <c r="K38" s="87"/>
      <c r="L38" s="88" t="s">
        <v>33</v>
      </c>
    </row>
    <row r="39" spans="2:12" ht="18" customHeight="1" x14ac:dyDescent="0.35">
      <c r="B39" s="266" t="s">
        <v>0</v>
      </c>
      <c r="C39" s="67" t="s">
        <v>137</v>
      </c>
      <c r="D39" s="112" t="s">
        <v>337</v>
      </c>
      <c r="E39" s="276" t="s">
        <v>643</v>
      </c>
      <c r="F39" s="495">
        <f>'Корпуса Luxe'!L5</f>
        <v>456.3</v>
      </c>
      <c r="G39" s="70"/>
      <c r="H39" s="267" t="s">
        <v>382</v>
      </c>
      <c r="I39" s="115" t="s">
        <v>483</v>
      </c>
      <c r="J39" s="112" t="s">
        <v>338</v>
      </c>
      <c r="K39" s="276" t="s">
        <v>643</v>
      </c>
      <c r="L39" s="502">
        <f>'Корпуса Luxe'!L22+'Фасади Мода'!E15</f>
        <v>1425.5</v>
      </c>
    </row>
    <row r="40" spans="2:12" ht="18" customHeight="1" x14ac:dyDescent="0.35">
      <c r="B40" s="268" t="s">
        <v>78</v>
      </c>
      <c r="C40" s="113" t="s">
        <v>80</v>
      </c>
      <c r="D40" s="112" t="s">
        <v>337</v>
      </c>
      <c r="E40" s="276" t="s">
        <v>643</v>
      </c>
      <c r="F40" s="495">
        <f>'Корпуса Luxe'!L5+Фурнітура!D17+'Фасади Мода'!E6</f>
        <v>1603.8</v>
      </c>
      <c r="G40" s="70"/>
      <c r="H40" s="189" t="s">
        <v>58</v>
      </c>
      <c r="I40" s="116" t="s">
        <v>136</v>
      </c>
      <c r="J40" s="112" t="s">
        <v>268</v>
      </c>
      <c r="K40" s="276" t="s">
        <v>643</v>
      </c>
      <c r="L40" s="497">
        <f>'Корпуса Luxe'!L23+'Фасади Мода'!J13+'Фасади Мода'!J13</f>
        <v>3179.95</v>
      </c>
    </row>
    <row r="41" spans="2:12" ht="18" customHeight="1" x14ac:dyDescent="0.35">
      <c r="B41" s="268" t="s">
        <v>1</v>
      </c>
      <c r="C41" s="113" t="s">
        <v>81</v>
      </c>
      <c r="D41" s="63" t="s">
        <v>339</v>
      </c>
      <c r="E41" s="276" t="s">
        <v>643</v>
      </c>
      <c r="F41" s="495">
        <f>'Корпуса Luxe'!L6+'Фасади Мода'!E14</f>
        <v>773.95</v>
      </c>
      <c r="G41" s="70"/>
      <c r="H41" s="189" t="s">
        <v>129</v>
      </c>
      <c r="I41" s="113" t="s">
        <v>221</v>
      </c>
      <c r="J41" s="194" t="s">
        <v>268</v>
      </c>
      <c r="K41" s="276" t="s">
        <v>643</v>
      </c>
      <c r="L41" s="496">
        <f>'Корпуса Luxe'!L24+'Фасади Мода'!E14+'Фасади Мода'!E14+'Фасади Мода'!J24</f>
        <v>3677.5</v>
      </c>
    </row>
    <row r="42" spans="2:12" ht="18" customHeight="1" x14ac:dyDescent="0.35">
      <c r="B42" s="268" t="s">
        <v>2</v>
      </c>
      <c r="C42" s="113" t="s">
        <v>81</v>
      </c>
      <c r="D42" s="63" t="s">
        <v>340</v>
      </c>
      <c r="E42" s="276" t="s">
        <v>643</v>
      </c>
      <c r="F42" s="495">
        <f>'Корпуса Luxe'!L7+'Фасади Мода'!E19</f>
        <v>862.5</v>
      </c>
      <c r="G42" s="70"/>
      <c r="H42" s="204" t="s">
        <v>59</v>
      </c>
      <c r="I42" s="116" t="s">
        <v>136</v>
      </c>
      <c r="J42" s="63" t="s">
        <v>269</v>
      </c>
      <c r="K42" s="276" t="s">
        <v>643</v>
      </c>
      <c r="L42" s="495">
        <f>'Корпуса Luxe'!L25+'Фасади Мода'!J13+'Фасади Мода'!J14</f>
        <v>3504.1</v>
      </c>
    </row>
    <row r="43" spans="2:12" ht="18" customHeight="1" x14ac:dyDescent="0.35">
      <c r="B43" s="268" t="s">
        <v>3</v>
      </c>
      <c r="C43" s="113" t="s">
        <v>81</v>
      </c>
      <c r="D43" s="63" t="s">
        <v>341</v>
      </c>
      <c r="E43" s="276" t="s">
        <v>643</v>
      </c>
      <c r="F43" s="495">
        <f>'Корпуса Luxe'!L8+'Фасади Мода'!E21</f>
        <v>952</v>
      </c>
      <c r="G43" s="70"/>
      <c r="H43" s="204" t="s">
        <v>76</v>
      </c>
      <c r="I43" s="113" t="s">
        <v>221</v>
      </c>
      <c r="J43" s="63" t="s">
        <v>269</v>
      </c>
      <c r="K43" s="276" t="s">
        <v>643</v>
      </c>
      <c r="L43" s="503">
        <f>'Корпуса Luxe'!L26+'Фасади Мода'!E16+'Фасади Мода'!E16+'Фасади Мода'!J24</f>
        <v>4427.1499999999996</v>
      </c>
    </row>
    <row r="44" spans="2:12" ht="18" customHeight="1" x14ac:dyDescent="0.35">
      <c r="B44" s="268" t="s">
        <v>4</v>
      </c>
      <c r="C44" s="113" t="s">
        <v>81</v>
      </c>
      <c r="D44" s="63" t="s">
        <v>342</v>
      </c>
      <c r="E44" s="276" t="s">
        <v>643</v>
      </c>
      <c r="F44" s="495">
        <f>'Корпуса Luxe'!L9+'Фасади Мода'!E27</f>
        <v>975.6</v>
      </c>
      <c r="G44" s="70"/>
      <c r="H44" s="189" t="s">
        <v>60</v>
      </c>
      <c r="I44" s="67" t="s">
        <v>77</v>
      </c>
      <c r="J44" s="63" t="s">
        <v>339</v>
      </c>
      <c r="K44" s="276" t="s">
        <v>643</v>
      </c>
      <c r="L44" s="495">
        <f>'Корпуса Luxe'!L27+'Фасади Мода'!J20</f>
        <v>1200.7</v>
      </c>
    </row>
    <row r="45" spans="2:12" ht="18" customHeight="1" x14ac:dyDescent="0.35">
      <c r="B45" s="268" t="s">
        <v>5</v>
      </c>
      <c r="C45" s="113" t="s">
        <v>81</v>
      </c>
      <c r="D45" s="63" t="s">
        <v>343</v>
      </c>
      <c r="E45" s="276" t="s">
        <v>643</v>
      </c>
      <c r="F45" s="495">
        <f>'Корпуса Luxe'!L10+'Фасади Мода'!E14+'Фасади Мода'!E14</f>
        <v>1183.4000000000001</v>
      </c>
      <c r="G45" s="70"/>
      <c r="H45" s="189" t="s">
        <v>61</v>
      </c>
      <c r="I45" s="67" t="s">
        <v>77</v>
      </c>
      <c r="J45" s="63" t="s">
        <v>340</v>
      </c>
      <c r="K45" s="276" t="s">
        <v>643</v>
      </c>
      <c r="L45" s="495">
        <f>'Корпуса Luxe'!L28+'Фасади Мода'!J22</f>
        <v>1291.4000000000001</v>
      </c>
    </row>
    <row r="46" spans="2:12" ht="18" customHeight="1" x14ac:dyDescent="0.35">
      <c r="B46" s="268" t="s">
        <v>7</v>
      </c>
      <c r="C46" s="113" t="s">
        <v>81</v>
      </c>
      <c r="D46" s="63" t="s">
        <v>344</v>
      </c>
      <c r="E46" s="276" t="s">
        <v>643</v>
      </c>
      <c r="F46" s="495">
        <f>'Корпуса Luxe'!L11+'Фасади Мода'!E19+'Фасади Мода'!E19</f>
        <v>1371.3</v>
      </c>
      <c r="G46" s="70"/>
      <c r="H46" s="189" t="s">
        <v>62</v>
      </c>
      <c r="I46" s="67" t="s">
        <v>77</v>
      </c>
      <c r="J46" s="63" t="s">
        <v>343</v>
      </c>
      <c r="K46" s="276" t="s">
        <v>643</v>
      </c>
      <c r="L46" s="495">
        <f>'Корпуса Luxe'!L29+'Фасади Мода'!J20+'Фасади Мода'!J20</f>
        <v>2155.6999999999998</v>
      </c>
    </row>
    <row r="47" spans="2:12" ht="18" customHeight="1" x14ac:dyDescent="0.35">
      <c r="B47" s="268" t="s">
        <v>8</v>
      </c>
      <c r="C47" s="113" t="s">
        <v>218</v>
      </c>
      <c r="D47" s="63" t="s">
        <v>339</v>
      </c>
      <c r="E47" s="276" t="s">
        <v>643</v>
      </c>
      <c r="F47" s="495">
        <f>'Корпуса Luxe'!L12+'Фасади Мода'!J21</f>
        <v>1888.05</v>
      </c>
      <c r="G47" s="70"/>
      <c r="H47" s="189" t="s">
        <v>63</v>
      </c>
      <c r="I47" s="67" t="s">
        <v>77</v>
      </c>
      <c r="J47" s="63" t="s">
        <v>344</v>
      </c>
      <c r="K47" s="276" t="s">
        <v>643</v>
      </c>
      <c r="L47" s="495">
        <f>'Корпуса Luxe'!L30+'Фасади Мода'!J22+'Фасади Мода'!J22</f>
        <v>2362.75</v>
      </c>
    </row>
    <row r="48" spans="2:12" ht="18" customHeight="1" x14ac:dyDescent="0.35">
      <c r="B48" s="268" t="s">
        <v>9</v>
      </c>
      <c r="C48" s="113" t="s">
        <v>218</v>
      </c>
      <c r="D48" s="63" t="s">
        <v>340</v>
      </c>
      <c r="E48" s="276" t="s">
        <v>643</v>
      </c>
      <c r="F48" s="495">
        <f>'Корпуса Luxe'!L13+'Фасади Мода'!J23</f>
        <v>1957</v>
      </c>
      <c r="G48" s="70"/>
      <c r="H48" s="189" t="s">
        <v>130</v>
      </c>
      <c r="I48" s="113" t="s">
        <v>218</v>
      </c>
      <c r="J48" s="63" t="s">
        <v>343</v>
      </c>
      <c r="K48" s="276" t="s">
        <v>643</v>
      </c>
      <c r="L48" s="496">
        <f>'Корпуса Luxe'!L31+'Фасади Мода'!J7+'Фасади Мода'!J25</f>
        <v>2642.95</v>
      </c>
    </row>
    <row r="49" spans="2:13" ht="18" customHeight="1" x14ac:dyDescent="0.35">
      <c r="B49" s="268" t="s">
        <v>10</v>
      </c>
      <c r="C49" s="113" t="s">
        <v>218</v>
      </c>
      <c r="D49" s="63" t="s">
        <v>343</v>
      </c>
      <c r="E49" s="276" t="s">
        <v>643</v>
      </c>
      <c r="F49" s="495">
        <f>'Корпуса Luxe'!L14+'Фасади Мода'!J24</f>
        <v>2203.85</v>
      </c>
      <c r="G49" s="70"/>
      <c r="H49" s="189" t="s">
        <v>131</v>
      </c>
      <c r="I49" s="113" t="s">
        <v>218</v>
      </c>
      <c r="J49" s="63" t="s">
        <v>344</v>
      </c>
      <c r="K49" s="276" t="s">
        <v>643</v>
      </c>
      <c r="L49" s="496">
        <f>'Корпуса Luxe'!L32+'Фасади Мода'!J16+'Фасади Мода'!J27</f>
        <v>2934.3</v>
      </c>
    </row>
    <row r="50" spans="2:13" ht="18" customHeight="1" x14ac:dyDescent="0.35">
      <c r="B50" s="268" t="s">
        <v>11</v>
      </c>
      <c r="C50" s="113" t="s">
        <v>218</v>
      </c>
      <c r="D50" s="63" t="s">
        <v>344</v>
      </c>
      <c r="E50" s="276" t="s">
        <v>643</v>
      </c>
      <c r="F50" s="495">
        <f>'Корпуса Luxe'!L15+'Фасади Мода'!J26</f>
        <v>2502.5500000000002</v>
      </c>
      <c r="G50" s="70"/>
      <c r="H50" s="204" t="s">
        <v>64</v>
      </c>
      <c r="I50" s="67" t="s">
        <v>77</v>
      </c>
      <c r="J50" s="112" t="s">
        <v>343</v>
      </c>
      <c r="K50" s="276" t="s">
        <v>643</v>
      </c>
      <c r="L50" s="495">
        <f>'Корпуса Luxe'!L33+'Фасади Мода'!J7+'Фасади Мода'!E13+'Фасади Мода'!E13</f>
        <v>1679.2</v>
      </c>
    </row>
    <row r="51" spans="2:13" ht="18" customHeight="1" x14ac:dyDescent="0.35">
      <c r="B51" s="268" t="s">
        <v>12</v>
      </c>
      <c r="C51" s="113" t="s">
        <v>219</v>
      </c>
      <c r="D51" s="63" t="s">
        <v>343</v>
      </c>
      <c r="E51" s="276" t="s">
        <v>643</v>
      </c>
      <c r="F51" s="495">
        <f>'Корпуса Luxe'!L16+'Фасади Мода'!J6</f>
        <v>1004.55</v>
      </c>
      <c r="G51" s="70"/>
      <c r="H51" s="189" t="s">
        <v>65</v>
      </c>
      <c r="I51" s="67" t="s">
        <v>77</v>
      </c>
      <c r="J51" s="63" t="s">
        <v>344</v>
      </c>
      <c r="K51" s="276" t="s">
        <v>643</v>
      </c>
      <c r="L51" s="495">
        <f>'Корпуса Luxe'!L34+'Фасади Мода'!J16+'Фасади Мода'!E18+'Фасади Мода'!E18</f>
        <v>1816.65</v>
      </c>
    </row>
    <row r="52" spans="2:13" ht="18" customHeight="1" x14ac:dyDescent="0.35">
      <c r="B52" s="268" t="s">
        <v>13</v>
      </c>
      <c r="C52" s="113" t="s">
        <v>135</v>
      </c>
      <c r="D52" s="63" t="s">
        <v>343</v>
      </c>
      <c r="E52" s="276" t="s">
        <v>643</v>
      </c>
      <c r="F52" s="495">
        <f>'Корпуса Luxe'!L17+'Фасади Мода'!E14+'Фасади Мода'!E14</f>
        <v>1165.8499999999999</v>
      </c>
      <c r="G52" s="70"/>
      <c r="H52" s="189" t="s">
        <v>66</v>
      </c>
      <c r="I52" s="113" t="s">
        <v>219</v>
      </c>
      <c r="J52" s="63" t="s">
        <v>291</v>
      </c>
      <c r="K52" s="276" t="s">
        <v>643</v>
      </c>
      <c r="L52" s="495">
        <f>'Корпуса Luxe'!L35+'Фасади Мода'!J9</f>
        <v>1683.55</v>
      </c>
    </row>
    <row r="53" spans="2:13" ht="18" customHeight="1" x14ac:dyDescent="0.35">
      <c r="B53" s="269" t="s">
        <v>14</v>
      </c>
      <c r="C53" s="113" t="s">
        <v>135</v>
      </c>
      <c r="D53" s="63" t="s">
        <v>344</v>
      </c>
      <c r="E53" s="276" t="s">
        <v>643</v>
      </c>
      <c r="F53" s="502">
        <f>'Корпуса Luxe'!L18+'Фасади Мода'!E19+'Фасади Мода'!E19</f>
        <v>1290.3</v>
      </c>
      <c r="G53" s="70"/>
      <c r="H53" s="189" t="s">
        <v>67</v>
      </c>
      <c r="I53" s="67" t="s">
        <v>222</v>
      </c>
      <c r="J53" s="63" t="s">
        <v>631</v>
      </c>
      <c r="K53" s="276" t="s">
        <v>643</v>
      </c>
      <c r="L53" s="495">
        <f>'Корпуса Luxe'!L36+'Фасади Мода'!E21</f>
        <v>1529.8</v>
      </c>
    </row>
    <row r="54" spans="2:13" ht="18" customHeight="1" x14ac:dyDescent="0.35">
      <c r="B54" s="268" t="s">
        <v>15</v>
      </c>
      <c r="C54" s="113" t="s">
        <v>220</v>
      </c>
      <c r="D54" s="63" t="s">
        <v>347</v>
      </c>
      <c r="E54" s="276" t="s">
        <v>643</v>
      </c>
      <c r="F54" s="497">
        <f>'Корпуса Luxe'!L19+'Фасади Мода'!E19+'Фасади Мода'!J15</f>
        <v>1108.45</v>
      </c>
      <c r="G54" s="70"/>
      <c r="H54" s="187" t="s">
        <v>68</v>
      </c>
      <c r="I54" s="117" t="s">
        <v>223</v>
      </c>
      <c r="J54" s="74" t="s">
        <v>292</v>
      </c>
      <c r="K54" s="276" t="s">
        <v>643</v>
      </c>
      <c r="L54" s="502">
        <f>'Корпуса Luxe'!L37+'Фасади Мода'!E19</f>
        <v>816.6</v>
      </c>
    </row>
    <row r="55" spans="2:13" ht="18" customHeight="1" x14ac:dyDescent="0.35">
      <c r="B55" s="266" t="s">
        <v>56</v>
      </c>
      <c r="C55" s="67" t="s">
        <v>134</v>
      </c>
      <c r="D55" s="63" t="s">
        <v>347</v>
      </c>
      <c r="E55" s="276" t="s">
        <v>643</v>
      </c>
      <c r="F55" s="495">
        <f>'Корпуса Luxe'!L20+'Фасади Мода'!E19+'Фасади Мода'!J15</f>
        <v>1285.3</v>
      </c>
      <c r="G55" s="70"/>
      <c r="H55" s="189" t="s">
        <v>383</v>
      </c>
      <c r="I55" s="113" t="s">
        <v>223</v>
      </c>
      <c r="J55" s="63" t="s">
        <v>338</v>
      </c>
      <c r="K55" s="276" t="s">
        <v>643</v>
      </c>
      <c r="L55" s="497">
        <f>'Корпуса Luxe'!L38+'Фасади Мода'!E9+'Фасади Мода'!E15</f>
        <v>1505.8</v>
      </c>
    </row>
    <row r="56" spans="2:13" ht="18" customHeight="1" thickBot="1" x14ac:dyDescent="0.4">
      <c r="B56" s="270" t="s">
        <v>57</v>
      </c>
      <c r="C56" s="196" t="s">
        <v>137</v>
      </c>
      <c r="D56" s="64" t="s">
        <v>133</v>
      </c>
      <c r="E56" s="277" t="s">
        <v>643</v>
      </c>
      <c r="F56" s="504">
        <f>'Корпуса Luxe'!L21</f>
        <v>557.54999999999995</v>
      </c>
      <c r="G56" s="70"/>
      <c r="H56" s="192" t="s">
        <v>85</v>
      </c>
      <c r="I56" s="118" t="s">
        <v>224</v>
      </c>
      <c r="J56" s="64" t="s">
        <v>294</v>
      </c>
      <c r="K56" s="277" t="s">
        <v>643</v>
      </c>
      <c r="L56" s="501">
        <f>'Корпуса Luxe'!L39</f>
        <v>500.85</v>
      </c>
    </row>
    <row r="57" spans="2:13" ht="15.65" x14ac:dyDescent="0.3">
      <c r="B57" s="123"/>
      <c r="C57" s="70"/>
      <c r="D57" s="93"/>
      <c r="E57" s="70"/>
      <c r="F57" s="70"/>
      <c r="G57" s="70"/>
      <c r="H57" s="70"/>
      <c r="I57" s="70"/>
      <c r="J57" s="70"/>
      <c r="K57" s="70"/>
      <c r="L57" s="70"/>
    </row>
    <row r="58" spans="2:13" ht="20.399999999999999" customHeight="1" x14ac:dyDescent="0.35">
      <c r="B58" s="94" t="s">
        <v>349</v>
      </c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3" ht="16.25" x14ac:dyDescent="0.35">
      <c r="B59" s="94"/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3" ht="16.25" x14ac:dyDescent="0.35">
      <c r="B60" s="94"/>
      <c r="C60" s="94"/>
      <c r="D60" s="94"/>
      <c r="E60" s="94"/>
      <c r="F60" s="94"/>
      <c r="G60" s="92"/>
      <c r="H60" s="94"/>
      <c r="I60" s="94"/>
      <c r="J60" s="70"/>
      <c r="K60" s="70"/>
      <c r="L60" s="70"/>
    </row>
    <row r="61" spans="2:13" ht="18.75" customHeight="1" x14ac:dyDescent="0.35">
      <c r="B61" s="94" t="s">
        <v>1239</v>
      </c>
      <c r="C61" s="94"/>
      <c r="D61" s="94"/>
      <c r="E61" s="94"/>
      <c r="F61" s="94"/>
      <c r="G61" s="92"/>
      <c r="H61" s="94"/>
      <c r="I61" s="94"/>
      <c r="J61" s="70"/>
      <c r="K61" s="70"/>
      <c r="L61" s="70"/>
      <c r="M61" s="70"/>
    </row>
    <row r="62" spans="2:13" ht="19.25" customHeight="1" x14ac:dyDescent="0.35">
      <c r="B62" s="94" t="s">
        <v>644</v>
      </c>
      <c r="C62" s="70"/>
      <c r="D62" s="93"/>
      <c r="E62" s="70"/>
      <c r="F62" s="70"/>
      <c r="G62" s="70"/>
      <c r="H62" s="70"/>
      <c r="I62" s="70"/>
      <c r="J62" s="70"/>
      <c r="K62" s="70"/>
      <c r="L62" s="70"/>
      <c r="M62" s="70"/>
    </row>
    <row r="63" spans="2:13" ht="15.75" customHeight="1" x14ac:dyDescent="0.35">
      <c r="B63" s="94"/>
      <c r="C63" s="70"/>
      <c r="D63" s="93"/>
      <c r="E63" s="70"/>
      <c r="F63" s="70"/>
      <c r="G63" s="70"/>
      <c r="H63" s="70"/>
      <c r="I63" s="70"/>
      <c r="J63" s="70"/>
      <c r="K63" s="70"/>
      <c r="L63" s="70"/>
      <c r="M63" s="70"/>
    </row>
    <row r="64" spans="2:13" ht="15.75" customHeight="1" x14ac:dyDescent="0.35">
      <c r="B64" s="94"/>
      <c r="C64" s="70"/>
      <c r="D64" s="93"/>
      <c r="E64" s="70"/>
      <c r="F64" s="70"/>
      <c r="G64" s="70"/>
      <c r="H64" s="70"/>
      <c r="I64" s="70"/>
      <c r="J64" s="70"/>
      <c r="K64" s="70"/>
      <c r="L64" s="70"/>
      <c r="M64" s="70"/>
    </row>
    <row r="65" spans="2:13" ht="15.75" customHeight="1" x14ac:dyDescent="0.35">
      <c r="B65" s="94"/>
      <c r="C65" s="70"/>
      <c r="D65" s="93"/>
      <c r="E65" s="70"/>
      <c r="F65" s="70"/>
      <c r="G65" s="70"/>
      <c r="H65" s="70"/>
      <c r="I65" s="70"/>
      <c r="J65" s="70"/>
      <c r="K65" s="70"/>
      <c r="L65" s="70"/>
      <c r="M65" s="70"/>
    </row>
    <row r="66" spans="2:13" ht="14.5" x14ac:dyDescent="0.35">
      <c r="B66"/>
      <c r="D66"/>
      <c r="L66" s="60">
        <v>1</v>
      </c>
    </row>
    <row r="67" spans="2:13" ht="14.5" x14ac:dyDescent="0.35">
      <c r="B67"/>
      <c r="D67"/>
      <c r="L67" s="60"/>
    </row>
    <row r="68" spans="2:13" ht="14.5" x14ac:dyDescent="0.35">
      <c r="B68"/>
      <c r="D68"/>
    </row>
    <row r="69" spans="2:13" ht="14.5" x14ac:dyDescent="0.35">
      <c r="B69"/>
      <c r="D69"/>
    </row>
    <row r="71" spans="2:13" ht="14.5" x14ac:dyDescent="0.35">
      <c r="B71"/>
      <c r="D71"/>
    </row>
  </sheetData>
  <sheetProtection password="CF7A" sheet="1" objects="1" scenarios="1"/>
  <mergeCells count="4">
    <mergeCell ref="B1:L1"/>
    <mergeCell ref="K2:L2"/>
    <mergeCell ref="B36:L36"/>
    <mergeCell ref="K37:L37"/>
  </mergeCells>
  <pageMargins left="0.23622047244094491" right="0.23622047244094491" top="0" bottom="0" header="0.31496062992125984" footer="0.31496062992125984"/>
  <pageSetup paperSize="9" scale="9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6"/>
  <sheetViews>
    <sheetView topLeftCell="A31" zoomScaleNormal="100" workbookViewId="0">
      <selection activeCell="G42" sqref="G42"/>
    </sheetView>
  </sheetViews>
  <sheetFormatPr defaultRowHeight="15.5" x14ac:dyDescent="0.35"/>
  <cols>
    <col min="1" max="1" width="3.36328125" customWidth="1"/>
    <col min="2" max="2" width="12" style="1" customWidth="1"/>
    <col min="3" max="3" width="15.81640625" customWidth="1"/>
    <col min="4" max="4" width="13.81640625" style="2" customWidth="1"/>
    <col min="5" max="5" width="13.08984375" customWidth="1"/>
    <col min="6" max="6" width="12.36328125" customWidth="1"/>
    <col min="7" max="7" width="8.6328125" customWidth="1"/>
    <col min="8" max="8" width="12.453125" customWidth="1"/>
    <col min="9" max="9" width="16" customWidth="1"/>
    <col min="10" max="10" width="13.81640625" customWidth="1"/>
    <col min="11" max="11" width="13.453125" customWidth="1"/>
    <col min="12" max="12" width="12.6328125" customWidth="1"/>
  </cols>
  <sheetData>
    <row r="1" spans="1:12" ht="35.4" customHeight="1" thickBot="1" x14ac:dyDescent="0.4">
      <c r="A1" s="60">
        <v>1</v>
      </c>
      <c r="B1" s="644" t="s">
        <v>645</v>
      </c>
      <c r="C1" s="645"/>
      <c r="D1" s="645"/>
      <c r="E1" s="645"/>
      <c r="F1" s="645"/>
      <c r="G1" s="645"/>
      <c r="H1" s="645"/>
      <c r="I1" s="645"/>
      <c r="J1" s="645"/>
      <c r="K1" s="645"/>
      <c r="L1" s="646"/>
    </row>
    <row r="2" spans="1:12" ht="22.25" customHeight="1" thickBot="1" x14ac:dyDescent="0.5">
      <c r="A2" s="8"/>
      <c r="B2" s="305" t="s">
        <v>127</v>
      </c>
      <c r="C2" s="108"/>
      <c r="D2" s="109"/>
      <c r="E2" s="109"/>
      <c r="F2" s="109"/>
      <c r="G2" s="110"/>
      <c r="H2" s="305" t="s">
        <v>127</v>
      </c>
      <c r="I2" s="108"/>
      <c r="J2" s="109"/>
      <c r="K2" s="637" t="s">
        <v>1169</v>
      </c>
      <c r="L2" s="637"/>
    </row>
    <row r="3" spans="1:12" ht="16" thickBot="1" x14ac:dyDescent="0.4">
      <c r="B3" s="86" t="s">
        <v>31</v>
      </c>
      <c r="C3" s="87"/>
      <c r="D3" s="111" t="s">
        <v>32</v>
      </c>
      <c r="E3" s="87"/>
      <c r="F3" s="88" t="s">
        <v>33</v>
      </c>
      <c r="G3" s="70"/>
      <c r="H3" s="86" t="s">
        <v>31</v>
      </c>
      <c r="I3" s="87"/>
      <c r="J3" s="111" t="s">
        <v>32</v>
      </c>
      <c r="K3" s="87"/>
      <c r="L3" s="88" t="s">
        <v>33</v>
      </c>
    </row>
    <row r="4" spans="1:12" x14ac:dyDescent="0.35">
      <c r="B4" s="65" t="s">
        <v>0</v>
      </c>
      <c r="C4" s="120" t="s">
        <v>229</v>
      </c>
      <c r="D4" s="112" t="s">
        <v>313</v>
      </c>
      <c r="E4" s="276" t="s">
        <v>561</v>
      </c>
      <c r="F4" s="458">
        <f>'Корпуса Luxe'!F5</f>
        <v>433.35</v>
      </c>
      <c r="G4" s="70"/>
      <c r="H4" s="132" t="s">
        <v>76</v>
      </c>
      <c r="I4" s="130" t="s">
        <v>225</v>
      </c>
      <c r="J4" s="131" t="s">
        <v>316</v>
      </c>
      <c r="K4" s="276" t="s">
        <v>561</v>
      </c>
      <c r="L4" s="477">
        <f>'Корпуса Luxe'!F23+'Фасади маХіма'!J33+'Фасади маХіма'!J33</f>
        <v>1780.25</v>
      </c>
    </row>
    <row r="5" spans="1:12" x14ac:dyDescent="0.35">
      <c r="B5" s="66" t="s">
        <v>1</v>
      </c>
      <c r="C5" s="113" t="s">
        <v>6</v>
      </c>
      <c r="D5" s="63" t="s">
        <v>315</v>
      </c>
      <c r="E5" s="276" t="s">
        <v>561</v>
      </c>
      <c r="F5" s="459">
        <f>'Корпуса Luxe'!F6+'Фасади маХіма'!E14</f>
        <v>730.65</v>
      </c>
      <c r="G5" s="70"/>
      <c r="H5" s="65" t="s">
        <v>64</v>
      </c>
      <c r="I5" s="67" t="s">
        <v>6</v>
      </c>
      <c r="J5" s="112" t="s">
        <v>318</v>
      </c>
      <c r="K5" s="276" t="s">
        <v>561</v>
      </c>
      <c r="L5" s="458">
        <f>'Корпуса Luxe'!F24+'Фасади маХіма'!E21</f>
        <v>269.64999999999998</v>
      </c>
    </row>
    <row r="6" spans="1:12" x14ac:dyDescent="0.35">
      <c r="B6" s="66" t="s">
        <v>1</v>
      </c>
      <c r="C6" s="113" t="s">
        <v>225</v>
      </c>
      <c r="D6" s="63" t="s">
        <v>315</v>
      </c>
      <c r="E6" s="276" t="s">
        <v>561</v>
      </c>
      <c r="F6" s="459">
        <f>'Корпуса Luxe'!F6+'Фасади маХіма'!E31</f>
        <v>793.65</v>
      </c>
      <c r="G6" s="70"/>
      <c r="H6" s="66" t="s">
        <v>82</v>
      </c>
      <c r="I6" s="113" t="s">
        <v>6</v>
      </c>
      <c r="J6" s="63" t="s">
        <v>319</v>
      </c>
      <c r="K6" s="276" t="s">
        <v>561</v>
      </c>
      <c r="L6" s="459">
        <f>'Корпуса Luxe'!F25+'Фасади маХіма'!E22</f>
        <v>319.5</v>
      </c>
    </row>
    <row r="7" spans="1:12" x14ac:dyDescent="0.35">
      <c r="B7" s="66" t="s">
        <v>2</v>
      </c>
      <c r="C7" s="113" t="s">
        <v>6</v>
      </c>
      <c r="D7" s="63" t="s">
        <v>317</v>
      </c>
      <c r="E7" s="276" t="s">
        <v>561</v>
      </c>
      <c r="F7" s="459">
        <f>'Корпуса Luxe'!F7+'Фасади маХіма'!E17</f>
        <v>823.2</v>
      </c>
      <c r="G7" s="70"/>
      <c r="H7" s="66" t="s">
        <v>17</v>
      </c>
      <c r="I7" s="113" t="s">
        <v>229</v>
      </c>
      <c r="J7" s="63" t="s">
        <v>321</v>
      </c>
      <c r="K7" s="276" t="s">
        <v>561</v>
      </c>
      <c r="L7" s="459">
        <f>'Корпуса Luxe'!F26</f>
        <v>477.9</v>
      </c>
    </row>
    <row r="8" spans="1:12" x14ac:dyDescent="0.35">
      <c r="B8" s="66" t="s">
        <v>2</v>
      </c>
      <c r="C8" s="113" t="s">
        <v>225</v>
      </c>
      <c r="D8" s="63" t="s">
        <v>317</v>
      </c>
      <c r="E8" s="276" t="s">
        <v>561</v>
      </c>
      <c r="F8" s="459">
        <f>'Корпуса Luxe'!F7+'Фасади маХіма'!E33</f>
        <v>878.2</v>
      </c>
      <c r="G8" s="70"/>
      <c r="H8" s="66" t="s">
        <v>18</v>
      </c>
      <c r="I8" s="113" t="s">
        <v>6</v>
      </c>
      <c r="J8" s="63" t="s">
        <v>323</v>
      </c>
      <c r="K8" s="276" t="s">
        <v>561</v>
      </c>
      <c r="L8" s="459">
        <f>'Корпуса Luxe'!F27+'Фасади маХіма'!E15</f>
        <v>862.15</v>
      </c>
    </row>
    <row r="9" spans="1:12" x14ac:dyDescent="0.35">
      <c r="B9" s="66" t="s">
        <v>3</v>
      </c>
      <c r="C9" s="113" t="s">
        <v>6</v>
      </c>
      <c r="D9" s="63" t="s">
        <v>320</v>
      </c>
      <c r="E9" s="276" t="s">
        <v>561</v>
      </c>
      <c r="F9" s="459">
        <f>'Корпуса Luxe'!F8+'Фасади маХіма'!E19</f>
        <v>897.95</v>
      </c>
      <c r="G9" s="70"/>
      <c r="H9" s="66" t="s">
        <v>18</v>
      </c>
      <c r="I9" s="113" t="s">
        <v>225</v>
      </c>
      <c r="J9" s="63" t="s">
        <v>323</v>
      </c>
      <c r="K9" s="276" t="s">
        <v>561</v>
      </c>
      <c r="L9" s="459">
        <f>'Корпуса Luxe'!F27+'Фасади маХіма'!E32</f>
        <v>921.15</v>
      </c>
    </row>
    <row r="10" spans="1:12" x14ac:dyDescent="0.35">
      <c r="B10" s="66" t="s">
        <v>4</v>
      </c>
      <c r="C10" s="113" t="s">
        <v>6</v>
      </c>
      <c r="D10" s="63" t="s">
        <v>322</v>
      </c>
      <c r="E10" s="276" t="s">
        <v>561</v>
      </c>
      <c r="F10" s="459">
        <f>'Корпуса Luxe'!F9+'Фасади маХіма'!E25</f>
        <v>929.5</v>
      </c>
      <c r="G10" s="70"/>
      <c r="H10" s="66" t="s">
        <v>19</v>
      </c>
      <c r="I10" s="113" t="s">
        <v>6</v>
      </c>
      <c r="J10" s="63" t="s">
        <v>324</v>
      </c>
      <c r="K10" s="276" t="s">
        <v>561</v>
      </c>
      <c r="L10" s="459">
        <f>'Корпуса Luxe'!F28+'Фасади маХіма'!E18</f>
        <v>953.4</v>
      </c>
    </row>
    <row r="11" spans="1:12" x14ac:dyDescent="0.35">
      <c r="B11" s="66" t="s">
        <v>5</v>
      </c>
      <c r="C11" s="113" t="s">
        <v>6</v>
      </c>
      <c r="D11" s="63" t="s">
        <v>314</v>
      </c>
      <c r="E11" s="276" t="s">
        <v>561</v>
      </c>
      <c r="F11" s="459">
        <f>'Корпуса Luxe'!F10+'Фасади маХіма'!E14+'Фасади маХіма'!E14</f>
        <v>1146.75</v>
      </c>
      <c r="G11" s="70"/>
      <c r="H11" s="66" t="s">
        <v>19</v>
      </c>
      <c r="I11" s="113" t="s">
        <v>225</v>
      </c>
      <c r="J11" s="63" t="s">
        <v>324</v>
      </c>
      <c r="K11" s="276" t="s">
        <v>561</v>
      </c>
      <c r="L11" s="459">
        <f>'Корпуса Luxe'!F28+'Фасади маХіма'!J31</f>
        <v>1024.4000000000001</v>
      </c>
    </row>
    <row r="12" spans="1:12" x14ac:dyDescent="0.35">
      <c r="B12" s="66" t="s">
        <v>5</v>
      </c>
      <c r="C12" s="113" t="s">
        <v>225</v>
      </c>
      <c r="D12" s="63" t="s">
        <v>314</v>
      </c>
      <c r="E12" s="276" t="s">
        <v>561</v>
      </c>
      <c r="F12" s="459">
        <f>'Корпуса Luxe'!F10+'Фасади маХіма'!E31+'Фасади маХіма'!E31</f>
        <v>1272.75</v>
      </c>
      <c r="G12" s="70"/>
      <c r="H12" s="66" t="s">
        <v>20</v>
      </c>
      <c r="I12" s="113" t="s">
        <v>6</v>
      </c>
      <c r="J12" s="63" t="s">
        <v>325</v>
      </c>
      <c r="K12" s="276" t="s">
        <v>561</v>
      </c>
      <c r="L12" s="459">
        <f>'Корпуса Luxe'!F29+'Фасади маХіма'!E20</f>
        <v>1043.25</v>
      </c>
    </row>
    <row r="13" spans="1:12" x14ac:dyDescent="0.35">
      <c r="B13" s="66" t="s">
        <v>7</v>
      </c>
      <c r="C13" s="113" t="s">
        <v>226</v>
      </c>
      <c r="D13" s="63" t="s">
        <v>314</v>
      </c>
      <c r="E13" s="276" t="s">
        <v>561</v>
      </c>
      <c r="F13" s="459">
        <f>'Корпуса Luxe'!F11+'Фасади маХіма'!E14+'Фасади маХіма'!E14+Фурнітура!D15</f>
        <v>1678.65</v>
      </c>
      <c r="G13" s="70"/>
      <c r="H13" s="66" t="s">
        <v>21</v>
      </c>
      <c r="I13" s="113" t="s">
        <v>6</v>
      </c>
      <c r="J13" s="63" t="s">
        <v>326</v>
      </c>
      <c r="K13" s="276" t="s">
        <v>561</v>
      </c>
      <c r="L13" s="459">
        <f>'Корпуса Luxe'!F30+'Фасади маХіма'!E26</f>
        <v>1091.5</v>
      </c>
    </row>
    <row r="14" spans="1:12" x14ac:dyDescent="0.35">
      <c r="B14" s="66" t="s">
        <v>7</v>
      </c>
      <c r="C14" s="113" t="s">
        <v>225</v>
      </c>
      <c r="D14" s="63" t="s">
        <v>314</v>
      </c>
      <c r="E14" s="276" t="s">
        <v>561</v>
      </c>
      <c r="F14" s="459">
        <f>'Корпуса Luxe'!F11+'Фасади маХіма'!E31+'Фасади маХіма'!E31+Фурнітура!D15</f>
        <v>1804.65</v>
      </c>
      <c r="G14" s="70"/>
      <c r="H14" s="66" t="s">
        <v>22</v>
      </c>
      <c r="I14" s="113" t="s">
        <v>6</v>
      </c>
      <c r="J14" s="63" t="s">
        <v>327</v>
      </c>
      <c r="K14" s="276" t="s">
        <v>561</v>
      </c>
      <c r="L14" s="459">
        <f>'Корпуса Luxe'!F31+'Фасади маХіма'!E15+'Фасади маХіма'!E15</f>
        <v>1351.7</v>
      </c>
    </row>
    <row r="15" spans="1:12" x14ac:dyDescent="0.35">
      <c r="B15" s="66" t="s">
        <v>8</v>
      </c>
      <c r="C15" s="113" t="s">
        <v>6</v>
      </c>
      <c r="D15" s="63" t="s">
        <v>316</v>
      </c>
      <c r="E15" s="276" t="s">
        <v>561</v>
      </c>
      <c r="F15" s="459">
        <f>'Корпуса Luxe'!F12+'Фасади маХіма'!E17+'Фасади маХіма'!E17</f>
        <v>1299.45</v>
      </c>
      <c r="G15" s="70"/>
      <c r="H15" s="66" t="s">
        <v>22</v>
      </c>
      <c r="I15" s="113" t="s">
        <v>225</v>
      </c>
      <c r="J15" s="63" t="s">
        <v>327</v>
      </c>
      <c r="K15" s="276" t="s">
        <v>561</v>
      </c>
      <c r="L15" s="459">
        <f>'Корпуса Luxe'!F31+'Фасади маХіма'!E32+'Фасади маХіма'!E32</f>
        <v>1469.7</v>
      </c>
    </row>
    <row r="16" spans="1:12" x14ac:dyDescent="0.35">
      <c r="B16" s="66" t="s">
        <v>8</v>
      </c>
      <c r="C16" s="113" t="s">
        <v>225</v>
      </c>
      <c r="D16" s="63" t="s">
        <v>316</v>
      </c>
      <c r="E16" s="276" t="s">
        <v>561</v>
      </c>
      <c r="F16" s="459">
        <f>'Корпуса Luxe'!F12+'Фасади маХіма'!E33+'Фасади маХіма'!E33</f>
        <v>1409.45</v>
      </c>
      <c r="G16" s="70"/>
      <c r="H16" s="66" t="s">
        <v>23</v>
      </c>
      <c r="I16" s="113" t="s">
        <v>226</v>
      </c>
      <c r="J16" s="63" t="s">
        <v>327</v>
      </c>
      <c r="K16" s="276" t="s">
        <v>561</v>
      </c>
      <c r="L16" s="459">
        <f>'Корпуса Luxe'!F32+'Фасади маХіма'!E15+'Фасади маХіма'!E15+Фурнітура!D15</f>
        <v>1883.6</v>
      </c>
    </row>
    <row r="17" spans="2:12" x14ac:dyDescent="0.35">
      <c r="B17" s="66" t="s">
        <v>9</v>
      </c>
      <c r="C17" s="113" t="s">
        <v>226</v>
      </c>
      <c r="D17" s="63" t="s">
        <v>316</v>
      </c>
      <c r="E17" s="276" t="s">
        <v>561</v>
      </c>
      <c r="F17" s="459">
        <f>'Корпуса Luxe'!F13+'Фасади маХіма'!E17+'Фасади маХіма'!E17+Фурнітура!D16</f>
        <v>1901.5500000000002</v>
      </c>
      <c r="G17" s="70"/>
      <c r="H17" s="66" t="s">
        <v>23</v>
      </c>
      <c r="I17" s="113" t="s">
        <v>225</v>
      </c>
      <c r="J17" s="63" t="s">
        <v>327</v>
      </c>
      <c r="K17" s="276" t="s">
        <v>561</v>
      </c>
      <c r="L17" s="459">
        <f>'Корпуса Luxe'!F32+'Фасади маХіма'!E32+'Фасади маХіма'!E32+Фурнітура!D15</f>
        <v>2001.6</v>
      </c>
    </row>
    <row r="18" spans="2:12" x14ac:dyDescent="0.35">
      <c r="B18" s="66" t="s">
        <v>9</v>
      </c>
      <c r="C18" s="113" t="s">
        <v>225</v>
      </c>
      <c r="D18" s="63" t="s">
        <v>316</v>
      </c>
      <c r="E18" s="276" t="s">
        <v>561</v>
      </c>
      <c r="F18" s="459">
        <f>'Корпуса Luxe'!F13+'Фасади маХіма'!E33+'Фасади маХіма'!E33+Фурнітура!D16</f>
        <v>2011.5500000000002</v>
      </c>
      <c r="G18" s="70"/>
      <c r="H18" s="66" t="s">
        <v>24</v>
      </c>
      <c r="I18" s="113" t="s">
        <v>6</v>
      </c>
      <c r="J18" s="63" t="s">
        <v>329</v>
      </c>
      <c r="K18" s="276" t="s">
        <v>561</v>
      </c>
      <c r="L18" s="459">
        <f>'Корпуса Luxe'!F33+'Фасади маХіма'!E18+'Фасади маХіма'!E18</f>
        <v>1509.9</v>
      </c>
    </row>
    <row r="19" spans="2:12" x14ac:dyDescent="0.35">
      <c r="B19" s="66" t="s">
        <v>10</v>
      </c>
      <c r="C19" s="113" t="s">
        <v>227</v>
      </c>
      <c r="D19" s="63" t="s">
        <v>328</v>
      </c>
      <c r="E19" s="276" t="s">
        <v>561</v>
      </c>
      <c r="F19" s="459">
        <f>'Корпуса Luxe'!F14+'Фасади маХіма'!J7</f>
        <v>816.8</v>
      </c>
      <c r="G19" s="70"/>
      <c r="H19" s="66" t="s">
        <v>24</v>
      </c>
      <c r="I19" s="113" t="s">
        <v>225</v>
      </c>
      <c r="J19" s="63" t="s">
        <v>329</v>
      </c>
      <c r="K19" s="276" t="s">
        <v>561</v>
      </c>
      <c r="L19" s="459">
        <f>'Корпуса Luxe'!F33+'Фасади маХіма'!J31+'Фасади маХіма'!J31</f>
        <v>1651.9</v>
      </c>
    </row>
    <row r="20" spans="2:12" x14ac:dyDescent="0.35">
      <c r="B20" s="66" t="s">
        <v>10</v>
      </c>
      <c r="C20" s="113" t="s">
        <v>225</v>
      </c>
      <c r="D20" s="63" t="s">
        <v>328</v>
      </c>
      <c r="E20" s="276" t="s">
        <v>561</v>
      </c>
      <c r="F20" s="459">
        <f>'Корпуса Luxe'!F14+'Фасади маХіма'!J32</f>
        <v>876.8</v>
      </c>
      <c r="G20" s="70"/>
      <c r="H20" s="66" t="s">
        <v>25</v>
      </c>
      <c r="I20" s="113" t="s">
        <v>226</v>
      </c>
      <c r="J20" s="63" t="s">
        <v>329</v>
      </c>
      <c r="K20" s="276" t="s">
        <v>561</v>
      </c>
      <c r="L20" s="459">
        <f>'Корпуса Luxe'!F34+'Фасади маХіма'!E18+'Фасади маХіма'!E18+Фурнітура!D16</f>
        <v>2112</v>
      </c>
    </row>
    <row r="21" spans="2:12" x14ac:dyDescent="0.35">
      <c r="B21" s="66" t="s">
        <v>11</v>
      </c>
      <c r="C21" s="113" t="s">
        <v>227</v>
      </c>
      <c r="D21" s="63" t="s">
        <v>330</v>
      </c>
      <c r="E21" s="276" t="s">
        <v>561</v>
      </c>
      <c r="F21" s="459">
        <f>'Корпуса Luxe'!F15+'Фасади маХіма'!J16</f>
        <v>907.15</v>
      </c>
      <c r="G21" s="70"/>
      <c r="H21" s="66" t="s">
        <v>25</v>
      </c>
      <c r="I21" s="113" t="s">
        <v>225</v>
      </c>
      <c r="J21" s="63" t="s">
        <v>329</v>
      </c>
      <c r="K21" s="276" t="s">
        <v>561</v>
      </c>
      <c r="L21" s="459">
        <f>'Корпуса Luxe'!F34+'Фасади маХіма'!J31+'Фасади маХіма'!J31+Фурнітура!D16</f>
        <v>2254</v>
      </c>
    </row>
    <row r="22" spans="2:12" x14ac:dyDescent="0.35">
      <c r="B22" s="66" t="s">
        <v>11</v>
      </c>
      <c r="C22" s="113" t="s">
        <v>225</v>
      </c>
      <c r="D22" s="63" t="s">
        <v>330</v>
      </c>
      <c r="E22" s="276" t="s">
        <v>561</v>
      </c>
      <c r="F22" s="459">
        <f>'Корпуса Luxe'!F15+'Фасади маХіма'!J33</f>
        <v>973.15</v>
      </c>
      <c r="G22" s="70"/>
      <c r="H22" s="66" t="s">
        <v>389</v>
      </c>
      <c r="I22" s="113" t="s">
        <v>227</v>
      </c>
      <c r="J22" s="63" t="s">
        <v>591</v>
      </c>
      <c r="K22" s="276" t="s">
        <v>561</v>
      </c>
      <c r="L22" s="459">
        <f>'Корпуса Luxe'!F35+'Фасади маХіма'!J10</f>
        <v>1076.2</v>
      </c>
    </row>
    <row r="23" spans="2:12" x14ac:dyDescent="0.35">
      <c r="B23" s="66" t="s">
        <v>12</v>
      </c>
      <c r="C23" s="113" t="s">
        <v>227</v>
      </c>
      <c r="D23" s="63" t="s">
        <v>331</v>
      </c>
      <c r="E23" s="276" t="s">
        <v>561</v>
      </c>
      <c r="F23" s="459">
        <f>'Корпуса Luxe'!F16+'Фасади маХіма'!E23</f>
        <v>869.7</v>
      </c>
      <c r="G23" s="70"/>
      <c r="H23" s="66" t="s">
        <v>390</v>
      </c>
      <c r="I23" s="113" t="s">
        <v>227</v>
      </c>
      <c r="J23" s="63" t="s">
        <v>592</v>
      </c>
      <c r="K23" s="276" t="s">
        <v>561</v>
      </c>
      <c r="L23" s="459">
        <f>'Корпуса Luxe'!F36+'Фасади маХіма'!J17</f>
        <v>1315.35</v>
      </c>
    </row>
    <row r="24" spans="2:12" x14ac:dyDescent="0.35">
      <c r="B24" s="66" t="s">
        <v>13</v>
      </c>
      <c r="C24" s="113" t="s">
        <v>227</v>
      </c>
      <c r="D24" s="63" t="s">
        <v>332</v>
      </c>
      <c r="E24" s="276" t="s">
        <v>561</v>
      </c>
      <c r="F24" s="459">
        <f>'Корпуса Luxe'!F17+'Фасади маХіма'!J9</f>
        <v>975.65</v>
      </c>
      <c r="G24" s="70"/>
      <c r="H24" s="66" t="s">
        <v>26</v>
      </c>
      <c r="I24" s="113" t="s">
        <v>6</v>
      </c>
      <c r="J24" s="63" t="s">
        <v>629</v>
      </c>
      <c r="K24" s="276" t="s">
        <v>561</v>
      </c>
      <c r="L24" s="459">
        <f>'Корпуса Luxe'!F37+'Фасади маХіма'!E24</f>
        <v>836.4</v>
      </c>
    </row>
    <row r="25" spans="2:12" x14ac:dyDescent="0.35">
      <c r="B25" s="66" t="s">
        <v>14</v>
      </c>
      <c r="C25" s="113" t="s">
        <v>228</v>
      </c>
      <c r="D25" s="63" t="s">
        <v>333</v>
      </c>
      <c r="E25" s="276" t="s">
        <v>561</v>
      </c>
      <c r="F25" s="459">
        <f>'Корпуса Luxe'!F18+'Фасади маХіма'!E17</f>
        <v>1263.3</v>
      </c>
      <c r="G25" s="70"/>
      <c r="H25" s="66" t="s">
        <v>27</v>
      </c>
      <c r="I25" s="113" t="s">
        <v>6</v>
      </c>
      <c r="J25" s="63" t="s">
        <v>630</v>
      </c>
      <c r="K25" s="276" t="s">
        <v>561</v>
      </c>
      <c r="L25" s="459">
        <f>'Корпуса Luxe'!F38+'Фасади маХіма'!E13+'Фасади маХіма'!E13</f>
        <v>1055.55</v>
      </c>
    </row>
    <row r="26" spans="2:12" x14ac:dyDescent="0.35">
      <c r="B26" s="66" t="s">
        <v>14</v>
      </c>
      <c r="C26" s="113" t="s">
        <v>225</v>
      </c>
      <c r="D26" s="63" t="s">
        <v>333</v>
      </c>
      <c r="E26" s="276" t="s">
        <v>561</v>
      </c>
      <c r="F26" s="459">
        <f>'Корпуса Luxe'!F18+'Фасади маХіма'!E33</f>
        <v>1318.3</v>
      </c>
      <c r="G26" s="70"/>
      <c r="H26" s="66" t="s">
        <v>28</v>
      </c>
      <c r="I26" s="113" t="s">
        <v>228</v>
      </c>
      <c r="J26" s="63" t="s">
        <v>334</v>
      </c>
      <c r="K26" s="276" t="s">
        <v>561</v>
      </c>
      <c r="L26" s="459">
        <f>'Корпуса Luxe'!F39+'Фасади маХіма'!E18</f>
        <v>1555.5</v>
      </c>
    </row>
    <row r="27" spans="2:12" x14ac:dyDescent="0.35">
      <c r="B27" s="66" t="s">
        <v>15</v>
      </c>
      <c r="C27" s="113" t="s">
        <v>229</v>
      </c>
      <c r="D27" s="63" t="s">
        <v>315</v>
      </c>
      <c r="E27" s="276" t="s">
        <v>561</v>
      </c>
      <c r="F27" s="459">
        <f>'Корпуса Luxe'!F19</f>
        <v>332.1</v>
      </c>
      <c r="G27" s="70"/>
      <c r="H27" s="66" t="s">
        <v>28</v>
      </c>
      <c r="I27" s="113" t="s">
        <v>225</v>
      </c>
      <c r="J27" s="63" t="s">
        <v>334</v>
      </c>
      <c r="K27" s="276" t="s">
        <v>561</v>
      </c>
      <c r="L27" s="459">
        <f>'Корпуса Luxe'!F39+'Фасади маХіма'!J31</f>
        <v>1626.5</v>
      </c>
    </row>
    <row r="28" spans="2:12" x14ac:dyDescent="0.35">
      <c r="B28" s="114" t="s">
        <v>16</v>
      </c>
      <c r="C28" s="121" t="s">
        <v>229</v>
      </c>
      <c r="D28" s="74" t="s">
        <v>335</v>
      </c>
      <c r="E28" s="276" t="s">
        <v>561</v>
      </c>
      <c r="F28" s="460">
        <f>'Корпуса Luxe'!F20</f>
        <v>425.25</v>
      </c>
      <c r="G28" s="70"/>
      <c r="H28" s="66" t="s">
        <v>29</v>
      </c>
      <c r="I28" s="113" t="s">
        <v>229</v>
      </c>
      <c r="J28" s="63" t="s">
        <v>323</v>
      </c>
      <c r="K28" s="276" t="s">
        <v>561</v>
      </c>
      <c r="L28" s="459">
        <f>'Корпуса Luxe'!F40</f>
        <v>384.75</v>
      </c>
    </row>
    <row r="29" spans="2:12" x14ac:dyDescent="0.35">
      <c r="B29" s="114" t="s">
        <v>58</v>
      </c>
      <c r="C29" s="121" t="s">
        <v>228</v>
      </c>
      <c r="D29" s="74" t="s">
        <v>333</v>
      </c>
      <c r="E29" s="276" t="s">
        <v>561</v>
      </c>
      <c r="F29" s="460">
        <f>'Корпуса Luxe'!F21+'Фасади маХіма'!E9+'Фасади маХіма'!E9+'Фасади маХіма'!J14</f>
        <v>1549.7</v>
      </c>
      <c r="G29" s="70"/>
      <c r="H29" s="114" t="s">
        <v>30</v>
      </c>
      <c r="I29" s="121" t="s">
        <v>229</v>
      </c>
      <c r="J29" s="74" t="s">
        <v>336</v>
      </c>
      <c r="K29" s="276" t="s">
        <v>561</v>
      </c>
      <c r="L29" s="460">
        <f>'Корпуса Luxe'!F41</f>
        <v>487.35</v>
      </c>
    </row>
    <row r="30" spans="2:12" x14ac:dyDescent="0.35">
      <c r="B30" s="114" t="s">
        <v>59</v>
      </c>
      <c r="C30" s="121" t="s">
        <v>227</v>
      </c>
      <c r="D30" s="74" t="s">
        <v>314</v>
      </c>
      <c r="E30" s="276" t="s">
        <v>561</v>
      </c>
      <c r="F30" s="466">
        <f>'Корпуса Luxe'!F22+'Фасади маХіма'!J7+'Фасади маХіма'!J7</f>
        <v>1553.95</v>
      </c>
      <c r="G30" s="70"/>
      <c r="H30" s="114" t="s">
        <v>245</v>
      </c>
      <c r="I30" s="121" t="s">
        <v>228</v>
      </c>
      <c r="J30" s="74" t="s">
        <v>334</v>
      </c>
      <c r="K30" s="276" t="s">
        <v>561</v>
      </c>
      <c r="L30" s="460">
        <f>'Корпуса Luxe'!F42+'Фасади маХіма'!E10+'Фасади маХіма'!E10+'Фасади маХіма'!J18</f>
        <v>1863.75</v>
      </c>
    </row>
    <row r="31" spans="2:12" x14ac:dyDescent="0.35">
      <c r="B31" s="256" t="s">
        <v>59</v>
      </c>
      <c r="C31" s="257" t="s">
        <v>225</v>
      </c>
      <c r="D31" s="282" t="s">
        <v>314</v>
      </c>
      <c r="E31" s="276" t="s">
        <v>561</v>
      </c>
      <c r="F31" s="478">
        <f>'Корпуса Luxe'!F22+'Фасади маХіма'!J32+'Фасади маХіма'!J32</f>
        <v>1673.95</v>
      </c>
      <c r="G31" s="70"/>
      <c r="H31" s="66" t="s">
        <v>391</v>
      </c>
      <c r="I31" s="113" t="s">
        <v>227</v>
      </c>
      <c r="J31" s="63" t="s">
        <v>327</v>
      </c>
      <c r="K31" s="276" t="s">
        <v>561</v>
      </c>
      <c r="L31" s="459">
        <f>'Корпуса Luxe'!F43+'Фасади маХіма'!J10+'Фасади маХіма'!J10</f>
        <v>1823</v>
      </c>
    </row>
    <row r="32" spans="2:12" ht="16" thickBot="1" x14ac:dyDescent="0.4">
      <c r="B32" s="72" t="s">
        <v>76</v>
      </c>
      <c r="C32" s="118" t="s">
        <v>227</v>
      </c>
      <c r="D32" s="64" t="s">
        <v>316</v>
      </c>
      <c r="E32" s="33" t="s">
        <v>561</v>
      </c>
      <c r="F32" s="464">
        <f>'Корпуса Luxe'!F23+'Фасади маХіма'!J16+'Фасади маХіма'!J16</f>
        <v>1648.25</v>
      </c>
      <c r="G32" s="70"/>
      <c r="H32" s="72" t="s">
        <v>392</v>
      </c>
      <c r="I32" s="118" t="s">
        <v>227</v>
      </c>
      <c r="J32" s="64" t="s">
        <v>329</v>
      </c>
      <c r="K32" s="33" t="s">
        <v>561</v>
      </c>
      <c r="L32" s="467">
        <f>'Корпуса Luxe'!F44+'Фасади маХіма'!J17+'Фасади маХіма'!J17</f>
        <v>2229.75</v>
      </c>
    </row>
    <row r="33" spans="2:12" ht="16.75" thickBot="1" x14ac:dyDescent="0.4">
      <c r="B33" s="107"/>
      <c r="C33" s="115"/>
      <c r="D33" s="124"/>
      <c r="E33" s="125"/>
      <c r="F33" s="126"/>
      <c r="G33" s="70"/>
      <c r="H33" s="107"/>
      <c r="I33" s="115"/>
      <c r="J33" s="124"/>
      <c r="K33" s="125"/>
      <c r="L33" s="92"/>
    </row>
    <row r="34" spans="2:12" ht="35.4" customHeight="1" thickBot="1" x14ac:dyDescent="0.4">
      <c r="B34" s="644" t="s">
        <v>646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6"/>
    </row>
    <row r="35" spans="2:12" ht="21.65" customHeight="1" thickBot="1" x14ac:dyDescent="0.4">
      <c r="B35" s="108" t="s">
        <v>128</v>
      </c>
      <c r="C35" s="108"/>
      <c r="D35" s="109"/>
      <c r="E35" s="109"/>
      <c r="F35" s="109"/>
      <c r="G35" s="110"/>
      <c r="H35" s="108" t="s">
        <v>128</v>
      </c>
      <c r="I35" s="108"/>
      <c r="J35" s="109"/>
      <c r="K35" s="637" t="s">
        <v>1169</v>
      </c>
      <c r="L35" s="637"/>
    </row>
    <row r="36" spans="2:12" ht="20.399999999999999" customHeight="1" thickBot="1" x14ac:dyDescent="0.4">
      <c r="B36" s="86" t="s">
        <v>31</v>
      </c>
      <c r="C36" s="87"/>
      <c r="D36" s="111" t="s">
        <v>32</v>
      </c>
      <c r="E36" s="87"/>
      <c r="F36" s="88" t="s">
        <v>33</v>
      </c>
      <c r="G36" s="70"/>
      <c r="H36" s="86" t="s">
        <v>31</v>
      </c>
      <c r="I36" s="87"/>
      <c r="J36" s="111" t="s">
        <v>32</v>
      </c>
      <c r="K36" s="87"/>
      <c r="L36" s="88" t="s">
        <v>33</v>
      </c>
    </row>
    <row r="37" spans="2:12" ht="18" customHeight="1" x14ac:dyDescent="0.35">
      <c r="B37" s="129" t="s">
        <v>0</v>
      </c>
      <c r="C37" s="127" t="s">
        <v>137</v>
      </c>
      <c r="D37" s="128" t="s">
        <v>337</v>
      </c>
      <c r="E37" s="309" t="s">
        <v>561</v>
      </c>
      <c r="F37" s="479">
        <f>'Корпуса Luxe'!L5</f>
        <v>456.3</v>
      </c>
      <c r="G37" s="70"/>
      <c r="H37" s="129" t="s">
        <v>79</v>
      </c>
      <c r="I37" s="127" t="s">
        <v>137</v>
      </c>
      <c r="J37" s="128" t="s">
        <v>338</v>
      </c>
      <c r="K37" s="309" t="s">
        <v>561</v>
      </c>
      <c r="L37" s="479">
        <f>'Корпуса Luxe'!L22</f>
        <v>850.5</v>
      </c>
    </row>
    <row r="38" spans="2:12" ht="18" customHeight="1" x14ac:dyDescent="0.35">
      <c r="B38" s="66" t="s">
        <v>78</v>
      </c>
      <c r="C38" s="113" t="s">
        <v>80</v>
      </c>
      <c r="D38" s="63" t="s">
        <v>337</v>
      </c>
      <c r="E38" s="32" t="s">
        <v>561</v>
      </c>
      <c r="F38" s="459">
        <f>'Корпуса Luxe'!L5+Фурнітура!D17+'Фасади маХіма'!E6</f>
        <v>1615.8</v>
      </c>
      <c r="G38" s="70"/>
      <c r="H38" s="66" t="s">
        <v>58</v>
      </c>
      <c r="I38" s="113" t="s">
        <v>136</v>
      </c>
      <c r="J38" s="63" t="s">
        <v>268</v>
      </c>
      <c r="K38" s="32" t="s">
        <v>561</v>
      </c>
      <c r="L38" s="459">
        <f>'Корпуса Luxe'!L23+'Фасади маХіма'!J12+'Фасади маХіма'!J12</f>
        <v>3219.95</v>
      </c>
    </row>
    <row r="39" spans="2:12" ht="18" customHeight="1" x14ac:dyDescent="0.35">
      <c r="B39" s="66" t="s">
        <v>1</v>
      </c>
      <c r="C39" s="113" t="s">
        <v>81</v>
      </c>
      <c r="D39" s="63" t="s">
        <v>339</v>
      </c>
      <c r="E39" s="32" t="s">
        <v>561</v>
      </c>
      <c r="F39" s="459">
        <f>'Корпуса Luxe'!L6+'Фасади маХіма'!E14</f>
        <v>781.95</v>
      </c>
      <c r="G39" s="70"/>
      <c r="H39" s="66" t="s">
        <v>129</v>
      </c>
      <c r="I39" s="113" t="s">
        <v>221</v>
      </c>
      <c r="J39" s="63" t="s">
        <v>268</v>
      </c>
      <c r="K39" s="32" t="s">
        <v>561</v>
      </c>
      <c r="L39" s="462">
        <f>'Корпуса Luxe'!L24+'Фасади маХіма'!E14+'Фасади маХіма'!E14+'Фасади маХіма'!J23</f>
        <v>3714.5</v>
      </c>
    </row>
    <row r="40" spans="2:12" ht="18" customHeight="1" x14ac:dyDescent="0.35">
      <c r="B40" s="66" t="s">
        <v>2</v>
      </c>
      <c r="C40" s="113" t="s">
        <v>81</v>
      </c>
      <c r="D40" s="63" t="s">
        <v>340</v>
      </c>
      <c r="E40" s="32" t="s">
        <v>561</v>
      </c>
      <c r="F40" s="459">
        <f>'Корпуса Luxe'!L7+'Фасади маХіма'!E17</f>
        <v>874.5</v>
      </c>
      <c r="G40" s="70"/>
      <c r="H40" s="65" t="s">
        <v>59</v>
      </c>
      <c r="I40" s="116" t="s">
        <v>136</v>
      </c>
      <c r="J40" s="112" t="s">
        <v>269</v>
      </c>
      <c r="K40" s="32" t="s">
        <v>561</v>
      </c>
      <c r="L40" s="458">
        <f>'Корпуса Luxe'!L25+'Фасади маХіма'!J12+'Фасади маХіма'!J13</f>
        <v>3544.1</v>
      </c>
    </row>
    <row r="41" spans="2:12" ht="18" customHeight="1" x14ac:dyDescent="0.35">
      <c r="B41" s="66" t="s">
        <v>3</v>
      </c>
      <c r="C41" s="113" t="s">
        <v>81</v>
      </c>
      <c r="D41" s="63" t="s">
        <v>341</v>
      </c>
      <c r="E41" s="32" t="s">
        <v>561</v>
      </c>
      <c r="F41" s="459">
        <f>'Корпуса Luxe'!L8+'Фасади маХіма'!E19</f>
        <v>956</v>
      </c>
      <c r="G41" s="70"/>
      <c r="H41" s="65" t="s">
        <v>76</v>
      </c>
      <c r="I41" s="113" t="s">
        <v>221</v>
      </c>
      <c r="J41" s="112" t="s">
        <v>269</v>
      </c>
      <c r="K41" s="32" t="s">
        <v>561</v>
      </c>
      <c r="L41" s="477">
        <f>'Корпуса Luxe'!L26+'Фасади маХіма'!E15+'Фасади маХіма'!E15+'Фасади маХіма'!J23</f>
        <v>4462.1499999999996</v>
      </c>
    </row>
    <row r="42" spans="2:12" ht="18" customHeight="1" x14ac:dyDescent="0.35">
      <c r="B42" s="66" t="s">
        <v>4</v>
      </c>
      <c r="C42" s="113" t="s">
        <v>81</v>
      </c>
      <c r="D42" s="63" t="s">
        <v>342</v>
      </c>
      <c r="E42" s="32" t="s">
        <v>561</v>
      </c>
      <c r="F42" s="459">
        <f>'Корпуса Luxe'!L9+'Фасади маХіма'!E25</f>
        <v>991.6</v>
      </c>
      <c r="G42" s="70"/>
      <c r="H42" s="66" t="s">
        <v>60</v>
      </c>
      <c r="I42" s="67" t="s">
        <v>77</v>
      </c>
      <c r="J42" s="63" t="s">
        <v>339</v>
      </c>
      <c r="K42" s="32" t="s">
        <v>561</v>
      </c>
      <c r="L42" s="458">
        <f>'Корпуса Luxe'!L27+'Фасади маХіма'!J19</f>
        <v>1210.7</v>
      </c>
    </row>
    <row r="43" spans="2:12" ht="18" customHeight="1" x14ac:dyDescent="0.35">
      <c r="B43" s="66" t="s">
        <v>5</v>
      </c>
      <c r="C43" s="113" t="s">
        <v>81</v>
      </c>
      <c r="D43" s="63" t="s">
        <v>343</v>
      </c>
      <c r="E43" s="32" t="s">
        <v>561</v>
      </c>
      <c r="F43" s="459">
        <f>'Корпуса Luxe'!L10+'Фасади маХіма'!E14+'Фасади маХіма'!E14</f>
        <v>1199.4000000000001</v>
      </c>
      <c r="G43" s="70"/>
      <c r="H43" s="66" t="s">
        <v>61</v>
      </c>
      <c r="I43" s="67" t="s">
        <v>77</v>
      </c>
      <c r="J43" s="63" t="s">
        <v>340</v>
      </c>
      <c r="K43" s="32" t="s">
        <v>561</v>
      </c>
      <c r="L43" s="458">
        <f>'Корпуса Luxe'!L28+'Фасади маХіма'!J21</f>
        <v>1315.4</v>
      </c>
    </row>
    <row r="44" spans="2:12" ht="18" customHeight="1" x14ac:dyDescent="0.35">
      <c r="B44" s="66" t="s">
        <v>7</v>
      </c>
      <c r="C44" s="113" t="s">
        <v>81</v>
      </c>
      <c r="D44" s="63" t="s">
        <v>344</v>
      </c>
      <c r="E44" s="32" t="s">
        <v>561</v>
      </c>
      <c r="F44" s="459">
        <f>'Корпуса Luxe'!L11+'Фасади маХіма'!E17+'Фасади маХіма'!E17</f>
        <v>1395.3</v>
      </c>
      <c r="G44" s="70"/>
      <c r="H44" s="66" t="s">
        <v>62</v>
      </c>
      <c r="I44" s="67" t="s">
        <v>77</v>
      </c>
      <c r="J44" s="63" t="s">
        <v>343</v>
      </c>
      <c r="K44" s="32" t="s">
        <v>561</v>
      </c>
      <c r="L44" s="458">
        <f>'Корпуса Luxe'!L29+'Фасади маХіма'!J19+'Фасади маХіма'!J19</f>
        <v>2175.6999999999998</v>
      </c>
    </row>
    <row r="45" spans="2:12" ht="18" customHeight="1" x14ac:dyDescent="0.35">
      <c r="B45" s="66" t="s">
        <v>8</v>
      </c>
      <c r="C45" s="113" t="s">
        <v>218</v>
      </c>
      <c r="D45" s="63" t="s">
        <v>339</v>
      </c>
      <c r="E45" s="32" t="s">
        <v>561</v>
      </c>
      <c r="F45" s="459">
        <f>'Корпуса Luxe'!L12+'Фасади маХіма'!J20</f>
        <v>1903.05</v>
      </c>
      <c r="G45" s="70"/>
      <c r="H45" s="66" t="s">
        <v>63</v>
      </c>
      <c r="I45" s="67" t="s">
        <v>77</v>
      </c>
      <c r="J45" s="63" t="s">
        <v>344</v>
      </c>
      <c r="K45" s="32" t="s">
        <v>561</v>
      </c>
      <c r="L45" s="458">
        <f>'Корпуса Luxe'!L30+'Фасади маХіма'!J21+'Фасади маХіма'!J21</f>
        <v>2410.75</v>
      </c>
    </row>
    <row r="46" spans="2:12" ht="18" customHeight="1" x14ac:dyDescent="0.35">
      <c r="B46" s="66" t="s">
        <v>9</v>
      </c>
      <c r="C46" s="113" t="s">
        <v>218</v>
      </c>
      <c r="D46" s="63" t="s">
        <v>340</v>
      </c>
      <c r="E46" s="32" t="s">
        <v>561</v>
      </c>
      <c r="F46" s="459">
        <f>'Корпуса Luxe'!L13+'Фасади маХіма'!J22</f>
        <v>1974</v>
      </c>
      <c r="G46" s="70"/>
      <c r="H46" s="66" t="s">
        <v>130</v>
      </c>
      <c r="I46" s="113" t="s">
        <v>218</v>
      </c>
      <c r="J46" s="63" t="s">
        <v>343</v>
      </c>
      <c r="K46" s="32" t="s">
        <v>561</v>
      </c>
      <c r="L46" s="462">
        <f>'Корпуса Luxe'!L31+'Фасади маХіма'!J6+'Фасади маХіма'!J24</f>
        <v>2622.95</v>
      </c>
    </row>
    <row r="47" spans="2:12" ht="18" customHeight="1" x14ac:dyDescent="0.35">
      <c r="B47" s="66" t="s">
        <v>10</v>
      </c>
      <c r="C47" s="113" t="s">
        <v>218</v>
      </c>
      <c r="D47" s="63" t="s">
        <v>343</v>
      </c>
      <c r="E47" s="32" t="s">
        <v>561</v>
      </c>
      <c r="F47" s="459">
        <f>'Корпуса Luxe'!L14+'Фасади маХіма'!J23</f>
        <v>2224.85</v>
      </c>
      <c r="G47" s="70"/>
      <c r="H47" s="66" t="s">
        <v>131</v>
      </c>
      <c r="I47" s="113" t="s">
        <v>218</v>
      </c>
      <c r="J47" s="63" t="s">
        <v>344</v>
      </c>
      <c r="K47" s="32" t="s">
        <v>561</v>
      </c>
      <c r="L47" s="462">
        <f>'Корпуса Luxe'!L32+'Фасади маХіма'!J15+'Фасади маХіма'!J26</f>
        <v>2937.3</v>
      </c>
    </row>
    <row r="48" spans="2:12" ht="18" customHeight="1" x14ac:dyDescent="0.35">
      <c r="B48" s="66" t="s">
        <v>11</v>
      </c>
      <c r="C48" s="113" t="s">
        <v>218</v>
      </c>
      <c r="D48" s="63" t="s">
        <v>344</v>
      </c>
      <c r="E48" s="32" t="s">
        <v>561</v>
      </c>
      <c r="F48" s="459">
        <f>'Корпуса Luxe'!L15+'Фасади маХіма'!J25</f>
        <v>2529.5500000000002</v>
      </c>
      <c r="G48" s="70"/>
      <c r="H48" s="65" t="s">
        <v>64</v>
      </c>
      <c r="I48" s="67" t="s">
        <v>77</v>
      </c>
      <c r="J48" s="112" t="s">
        <v>343</v>
      </c>
      <c r="K48" s="32" t="s">
        <v>561</v>
      </c>
      <c r="L48" s="458">
        <f>'Корпуса Luxe'!L33+'Фасади маХіма'!J6+'Фасади маХіма'!E13+'Фасади маХіма'!E13</f>
        <v>1700.2</v>
      </c>
    </row>
    <row r="49" spans="2:12" ht="18" customHeight="1" x14ac:dyDescent="0.35">
      <c r="B49" s="66" t="s">
        <v>12</v>
      </c>
      <c r="C49" s="113" t="s">
        <v>219</v>
      </c>
      <c r="D49" s="63" t="s">
        <v>343</v>
      </c>
      <c r="E49" s="32" t="s">
        <v>561</v>
      </c>
      <c r="F49" s="459">
        <f>'Корпуса Luxe'!L16+'Фасади маХіма'!E27</f>
        <v>1005.55</v>
      </c>
      <c r="G49" s="70"/>
      <c r="H49" s="66" t="s">
        <v>65</v>
      </c>
      <c r="I49" s="67" t="s">
        <v>77</v>
      </c>
      <c r="J49" s="63" t="s">
        <v>344</v>
      </c>
      <c r="K49" s="32" t="s">
        <v>561</v>
      </c>
      <c r="L49" s="458">
        <f>'Корпуса Luxe'!L34+'Фасади маХіма'!J15+'Фасади маХіма'!E16+'Фасади маХіма'!E16</f>
        <v>1847.65</v>
      </c>
    </row>
    <row r="50" spans="2:12" ht="18" customHeight="1" x14ac:dyDescent="0.35">
      <c r="B50" s="66" t="s">
        <v>13</v>
      </c>
      <c r="C50" s="113" t="s">
        <v>135</v>
      </c>
      <c r="D50" s="63" t="s">
        <v>343</v>
      </c>
      <c r="E50" s="32" t="s">
        <v>561</v>
      </c>
      <c r="F50" s="459">
        <f>'Корпуса Luxe'!L17+'Фасади маХіма'!E14+'Фасади маХіма'!E14</f>
        <v>1181.8499999999999</v>
      </c>
      <c r="G50" s="70"/>
      <c r="H50" s="66" t="s">
        <v>66</v>
      </c>
      <c r="I50" s="113" t="s">
        <v>219</v>
      </c>
      <c r="J50" s="63" t="s">
        <v>345</v>
      </c>
      <c r="K50" s="32" t="s">
        <v>561</v>
      </c>
      <c r="L50" s="458">
        <f>'Корпуса Luxe'!L35+'Фасади маХіма'!J8</f>
        <v>1687.55</v>
      </c>
    </row>
    <row r="51" spans="2:12" ht="18" customHeight="1" x14ac:dyDescent="0.35">
      <c r="B51" s="66" t="s">
        <v>14</v>
      </c>
      <c r="C51" s="113" t="s">
        <v>135</v>
      </c>
      <c r="D51" s="63" t="s">
        <v>344</v>
      </c>
      <c r="E51" s="32" t="s">
        <v>561</v>
      </c>
      <c r="F51" s="459">
        <f>'Корпуса Luxe'!L18+'Фасади маХіма'!E17+'Фасади маХіма'!E17</f>
        <v>1314.3</v>
      </c>
      <c r="G51" s="70"/>
      <c r="H51" s="66" t="s">
        <v>67</v>
      </c>
      <c r="I51" s="67" t="s">
        <v>222</v>
      </c>
      <c r="J51" s="63" t="s">
        <v>346</v>
      </c>
      <c r="K51" s="32" t="s">
        <v>561</v>
      </c>
      <c r="L51" s="458">
        <f>'Корпуса Luxe'!L36+'Фасади маХіма'!E19</f>
        <v>1533.8</v>
      </c>
    </row>
    <row r="52" spans="2:12" ht="18" customHeight="1" x14ac:dyDescent="0.35">
      <c r="B52" s="66" t="s">
        <v>15</v>
      </c>
      <c r="C52" s="113" t="s">
        <v>220</v>
      </c>
      <c r="D52" s="63" t="s">
        <v>347</v>
      </c>
      <c r="E52" s="32" t="s">
        <v>561</v>
      </c>
      <c r="F52" s="459">
        <f>'Корпуса Luxe'!L19+'Фасади маХіма'!E17+'Фасади маХіма'!J14</f>
        <v>1106.45</v>
      </c>
      <c r="G52" s="70"/>
      <c r="H52" s="114" t="s">
        <v>68</v>
      </c>
      <c r="I52" s="117" t="s">
        <v>223</v>
      </c>
      <c r="J52" s="74" t="s">
        <v>339</v>
      </c>
      <c r="K52" s="32" t="s">
        <v>561</v>
      </c>
      <c r="L52" s="479">
        <f>'Корпуса Luxe'!L37+'Фасади маХіма'!E17</f>
        <v>828.6</v>
      </c>
    </row>
    <row r="53" spans="2:12" ht="18" customHeight="1" x14ac:dyDescent="0.35">
      <c r="B53" s="66" t="s">
        <v>56</v>
      </c>
      <c r="C53" s="113" t="s">
        <v>134</v>
      </c>
      <c r="D53" s="63" t="s">
        <v>347</v>
      </c>
      <c r="E53" s="32" t="s">
        <v>561</v>
      </c>
      <c r="F53" s="459">
        <f>'Корпуса Luxe'!L20+'Фасади маХіма'!E17+'Фасади маХіма'!J14</f>
        <v>1283.3</v>
      </c>
      <c r="G53" s="70"/>
      <c r="H53" s="66" t="s">
        <v>132</v>
      </c>
      <c r="I53" s="113" t="s">
        <v>223</v>
      </c>
      <c r="J53" s="63" t="s">
        <v>338</v>
      </c>
      <c r="K53" s="32" t="s">
        <v>561</v>
      </c>
      <c r="L53" s="459">
        <f>'Корпуса Luxe'!L38+'Фасади маХіма'!E9</f>
        <v>922.8</v>
      </c>
    </row>
    <row r="54" spans="2:12" ht="18" customHeight="1" thickBot="1" x14ac:dyDescent="0.4">
      <c r="B54" s="72" t="s">
        <v>57</v>
      </c>
      <c r="C54" s="118" t="s">
        <v>137</v>
      </c>
      <c r="D54" s="64" t="s">
        <v>133</v>
      </c>
      <c r="E54" s="33" t="s">
        <v>561</v>
      </c>
      <c r="F54" s="467">
        <f>'Корпуса Luxe'!L21</f>
        <v>557.54999999999995</v>
      </c>
      <c r="G54" s="70"/>
      <c r="H54" s="72" t="s">
        <v>85</v>
      </c>
      <c r="I54" s="118" t="s">
        <v>224</v>
      </c>
      <c r="J54" s="64" t="s">
        <v>348</v>
      </c>
      <c r="K54" s="33" t="s">
        <v>561</v>
      </c>
      <c r="L54" s="467">
        <f>'Корпуса Luxe'!L39</f>
        <v>500.85</v>
      </c>
    </row>
    <row r="55" spans="2:12" x14ac:dyDescent="0.35">
      <c r="B55" s="123"/>
      <c r="C55" s="70"/>
      <c r="D55" s="93"/>
      <c r="E55" s="70"/>
      <c r="F55" s="70"/>
      <c r="G55" s="70"/>
      <c r="H55" s="94"/>
      <c r="I55" s="94"/>
      <c r="J55" s="70"/>
      <c r="K55" s="70"/>
      <c r="L55" s="70"/>
    </row>
    <row r="56" spans="2:12" x14ac:dyDescent="0.35">
      <c r="B56" s="123"/>
      <c r="C56" s="70"/>
      <c r="D56" s="93"/>
      <c r="E56" s="70"/>
      <c r="F56" s="70"/>
      <c r="G56" s="70"/>
      <c r="H56" s="94"/>
      <c r="I56" s="94"/>
      <c r="J56" s="70"/>
      <c r="K56" s="70"/>
      <c r="L56" s="70"/>
    </row>
    <row r="57" spans="2:12" x14ac:dyDescent="0.35">
      <c r="B57" s="94" t="s">
        <v>349</v>
      </c>
      <c r="C57" s="94"/>
      <c r="D57" s="94"/>
      <c r="E57" s="94"/>
      <c r="F57" s="94"/>
      <c r="G57" s="92"/>
      <c r="H57" s="94"/>
      <c r="I57" s="94"/>
      <c r="J57" s="70"/>
      <c r="K57" s="70"/>
      <c r="L57" s="70"/>
    </row>
    <row r="58" spans="2:12" x14ac:dyDescent="0.35">
      <c r="B58" s="94"/>
      <c r="C58" s="94"/>
      <c r="D58" s="94"/>
      <c r="E58" s="94"/>
      <c r="F58" s="94"/>
      <c r="G58" s="92"/>
      <c r="H58" s="94"/>
      <c r="I58" s="94"/>
      <c r="J58" s="70"/>
      <c r="K58" s="70"/>
      <c r="L58" s="70"/>
    </row>
    <row r="59" spans="2:12" x14ac:dyDescent="0.35">
      <c r="B59" s="94"/>
      <c r="C59" s="94"/>
      <c r="D59" s="94"/>
      <c r="E59" s="94"/>
      <c r="F59" s="94"/>
      <c r="G59" s="92"/>
      <c r="H59" s="94"/>
      <c r="I59" s="94"/>
      <c r="J59" s="70"/>
      <c r="K59" s="70"/>
      <c r="L59" s="70"/>
    </row>
    <row r="60" spans="2:12" x14ac:dyDescent="0.35">
      <c r="B60" s="94"/>
      <c r="C60" s="94"/>
      <c r="D60" s="94"/>
      <c r="E60" s="94"/>
      <c r="F60" s="94"/>
      <c r="G60" s="92"/>
      <c r="H60" s="94"/>
      <c r="I60" s="94"/>
      <c r="J60" s="70"/>
      <c r="K60" s="70"/>
      <c r="L60" s="70"/>
    </row>
    <row r="61" spans="2:12" x14ac:dyDescent="0.35">
      <c r="B61" s="94" t="s">
        <v>647</v>
      </c>
      <c r="C61" s="94"/>
      <c r="D61" s="94"/>
      <c r="E61" s="94"/>
      <c r="F61" s="94"/>
      <c r="G61" s="92"/>
      <c r="H61" s="70"/>
      <c r="I61" s="70"/>
      <c r="J61" s="70"/>
      <c r="K61" s="70"/>
      <c r="L61" s="70"/>
    </row>
    <row r="62" spans="2:12" x14ac:dyDescent="0.35">
      <c r="B62" s="94"/>
      <c r="C62" s="70"/>
      <c r="D62" s="93"/>
      <c r="E62" s="70"/>
      <c r="F62" s="70"/>
      <c r="G62" s="70"/>
      <c r="H62" s="70"/>
      <c r="I62" s="70"/>
      <c r="J62" s="70"/>
      <c r="K62" s="70"/>
      <c r="L62" s="70"/>
    </row>
    <row r="64" spans="2:12" x14ac:dyDescent="0.35">
      <c r="L64" s="60">
        <v>1</v>
      </c>
    </row>
    <row r="65" spans="2:4" ht="14.5" x14ac:dyDescent="0.35">
      <c r="B65"/>
      <c r="D65"/>
    </row>
    <row r="66" spans="2:4" ht="14.5" x14ac:dyDescent="0.35">
      <c r="B66"/>
      <c r="D66"/>
    </row>
  </sheetData>
  <sheetProtection password="CF7A" sheet="1" objects="1" scenarios="1"/>
  <mergeCells count="4">
    <mergeCell ref="B1:L1"/>
    <mergeCell ref="K2:L2"/>
    <mergeCell ref="B34:L34"/>
    <mergeCell ref="K35:L35"/>
  </mergeCells>
  <pageMargins left="0.23622047244094491" right="0.23622047244094491" top="0" bottom="0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3"/>
  <sheetViews>
    <sheetView zoomScaleNormal="100" workbookViewId="0">
      <selection activeCell="G9" sqref="G9"/>
    </sheetView>
  </sheetViews>
  <sheetFormatPr defaultRowHeight="15.5" x14ac:dyDescent="0.35"/>
  <cols>
    <col min="1" max="1" width="2.3632812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36328125" customWidth="1"/>
    <col min="9" max="9" width="12.6328125" hidden="1" customWidth="1"/>
    <col min="10" max="10" width="12.6328125" customWidth="1"/>
  </cols>
  <sheetData>
    <row r="1" spans="2:11" ht="11.4" customHeight="1" thickBot="1" x14ac:dyDescent="0.35"/>
    <row r="2" spans="2:11" ht="40.5" customHeight="1" thickBot="1" x14ac:dyDescent="0.4">
      <c r="B2" s="597" t="s">
        <v>1069</v>
      </c>
      <c r="C2" s="598"/>
      <c r="D2" s="598"/>
      <c r="E2" s="598"/>
      <c r="F2" s="598"/>
      <c r="G2" s="598"/>
      <c r="H2" s="598"/>
      <c r="I2" s="599"/>
      <c r="J2" s="45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2:11" ht="18" customHeight="1" thickBot="1" x14ac:dyDescent="0.4">
      <c r="B4" s="86" t="s">
        <v>142</v>
      </c>
      <c r="C4" s="87"/>
      <c r="D4" s="414" t="s">
        <v>33</v>
      </c>
      <c r="E4" s="491" t="s">
        <v>33</v>
      </c>
      <c r="G4" s="86" t="s">
        <v>142</v>
      </c>
      <c r="H4" s="87"/>
      <c r="I4" s="414" t="s">
        <v>33</v>
      </c>
      <c r="J4" s="423" t="s">
        <v>33</v>
      </c>
    </row>
    <row r="5" spans="2:11" ht="9.75" customHeight="1" x14ac:dyDescent="0.3">
      <c r="B5" s="76"/>
      <c r="C5" s="119"/>
      <c r="D5" s="420"/>
      <c r="E5" s="492"/>
      <c r="G5" s="76"/>
      <c r="H5" s="119"/>
      <c r="I5" s="420"/>
      <c r="J5" s="443"/>
    </row>
    <row r="6" spans="2:11" ht="18" customHeight="1" x14ac:dyDescent="0.35">
      <c r="B6" s="204" t="s">
        <v>87</v>
      </c>
      <c r="C6" s="215" t="s">
        <v>520</v>
      </c>
      <c r="D6" s="416">
        <v>356</v>
      </c>
      <c r="E6" s="469">
        <f>D6+(D6*J$2%)</f>
        <v>356</v>
      </c>
      <c r="F6" s="53"/>
      <c r="G6" s="204" t="s">
        <v>105</v>
      </c>
      <c r="H6" s="216" t="s">
        <v>520</v>
      </c>
      <c r="I6" s="416">
        <v>233</v>
      </c>
      <c r="J6" s="469">
        <f>I6+(I6*J$2%)</f>
        <v>233</v>
      </c>
      <c r="K6" s="53"/>
    </row>
    <row r="7" spans="2:11" ht="18" customHeight="1" x14ac:dyDescent="0.35">
      <c r="B7" s="189" t="s">
        <v>88</v>
      </c>
      <c r="C7" s="215" t="s">
        <v>520</v>
      </c>
      <c r="D7" s="417">
        <v>374</v>
      </c>
      <c r="E7" s="427">
        <f t="shared" ref="E7:E33" si="0">D7+(D7*J$2%)</f>
        <v>374</v>
      </c>
      <c r="F7" s="53"/>
      <c r="G7" s="204" t="s">
        <v>106</v>
      </c>
      <c r="H7" s="216" t="s">
        <v>520</v>
      </c>
      <c r="I7" s="416">
        <v>277</v>
      </c>
      <c r="J7" s="427">
        <f t="shared" ref="J7:J33" si="1">I7+(I7*J$2%)</f>
        <v>277</v>
      </c>
      <c r="K7" s="53"/>
    </row>
    <row r="8" spans="2:11" ht="18" customHeight="1" x14ac:dyDescent="0.35">
      <c r="B8" s="189" t="s">
        <v>90</v>
      </c>
      <c r="C8" s="215" t="s">
        <v>520</v>
      </c>
      <c r="D8" s="417">
        <v>437</v>
      </c>
      <c r="E8" s="427">
        <f t="shared" si="0"/>
        <v>437</v>
      </c>
      <c r="F8" s="53"/>
      <c r="G8" s="204" t="s">
        <v>107</v>
      </c>
      <c r="H8" s="216" t="s">
        <v>520</v>
      </c>
      <c r="I8" s="416">
        <v>494</v>
      </c>
      <c r="J8" s="427">
        <f t="shared" si="1"/>
        <v>494</v>
      </c>
      <c r="K8" s="53"/>
    </row>
    <row r="9" spans="2:11" ht="18" customHeight="1" x14ac:dyDescent="0.35">
      <c r="B9" s="189" t="s">
        <v>246</v>
      </c>
      <c r="C9" s="215" t="s">
        <v>520</v>
      </c>
      <c r="D9" s="418">
        <v>412</v>
      </c>
      <c r="E9" s="427">
        <f t="shared" si="0"/>
        <v>412</v>
      </c>
      <c r="F9" s="53"/>
      <c r="G9" s="189" t="s">
        <v>108</v>
      </c>
      <c r="H9" s="216" t="s">
        <v>520</v>
      </c>
      <c r="I9" s="417">
        <v>494</v>
      </c>
      <c r="J9" s="427">
        <f t="shared" si="1"/>
        <v>494</v>
      </c>
      <c r="K9" s="53"/>
    </row>
    <row r="10" spans="2:11" ht="18" customHeight="1" x14ac:dyDescent="0.35">
      <c r="B10" s="189" t="s">
        <v>247</v>
      </c>
      <c r="C10" s="215" t="s">
        <v>520</v>
      </c>
      <c r="D10" s="418">
        <v>513</v>
      </c>
      <c r="E10" s="427">
        <f t="shared" si="0"/>
        <v>513</v>
      </c>
      <c r="F10" s="53"/>
      <c r="G10" s="189" t="s">
        <v>109</v>
      </c>
      <c r="H10" s="216" t="s">
        <v>520</v>
      </c>
      <c r="I10" s="417">
        <v>544</v>
      </c>
      <c r="J10" s="427">
        <f t="shared" si="1"/>
        <v>544</v>
      </c>
      <c r="K10" s="53"/>
    </row>
    <row r="11" spans="2:11" ht="18" customHeight="1" x14ac:dyDescent="0.35">
      <c r="B11" s="189" t="s">
        <v>89</v>
      </c>
      <c r="C11" s="215" t="s">
        <v>520</v>
      </c>
      <c r="D11" s="417">
        <v>468</v>
      </c>
      <c r="E11" s="427">
        <f t="shared" si="0"/>
        <v>468</v>
      </c>
      <c r="F11" s="53"/>
      <c r="G11" s="189" t="s">
        <v>503</v>
      </c>
      <c r="H11" s="216" t="s">
        <v>520</v>
      </c>
      <c r="I11" s="417">
        <v>614</v>
      </c>
      <c r="J11" s="427">
        <f t="shared" si="1"/>
        <v>614</v>
      </c>
      <c r="K11" s="53"/>
    </row>
    <row r="12" spans="2:11" ht="18" customHeight="1" x14ac:dyDescent="0.35">
      <c r="B12" s="189" t="s">
        <v>293</v>
      </c>
      <c r="C12" s="215" t="s">
        <v>520</v>
      </c>
      <c r="D12" s="417">
        <v>555</v>
      </c>
      <c r="E12" s="427">
        <f t="shared" si="0"/>
        <v>555</v>
      </c>
      <c r="F12" s="53"/>
      <c r="G12" s="189" t="s">
        <v>504</v>
      </c>
      <c r="H12" s="216" t="s">
        <v>520</v>
      </c>
      <c r="I12" s="417">
        <v>806</v>
      </c>
      <c r="J12" s="427">
        <f t="shared" si="1"/>
        <v>806</v>
      </c>
      <c r="K12" s="53"/>
    </row>
    <row r="13" spans="2:11" ht="18" customHeight="1" x14ac:dyDescent="0.35">
      <c r="B13" s="189" t="s">
        <v>91</v>
      </c>
      <c r="C13" s="215" t="s">
        <v>520</v>
      </c>
      <c r="D13" s="417">
        <v>424</v>
      </c>
      <c r="E13" s="427">
        <f t="shared" si="0"/>
        <v>424</v>
      </c>
      <c r="F13" s="53"/>
      <c r="G13" s="189" t="s">
        <v>110</v>
      </c>
      <c r="H13" s="216" t="s">
        <v>520</v>
      </c>
      <c r="I13" s="417">
        <v>895</v>
      </c>
      <c r="J13" s="427">
        <f t="shared" si="1"/>
        <v>895</v>
      </c>
      <c r="K13" s="53"/>
    </row>
    <row r="14" spans="2:11" ht="18" customHeight="1" x14ac:dyDescent="0.35">
      <c r="B14" s="189" t="s">
        <v>92</v>
      </c>
      <c r="C14" s="215" t="s">
        <v>520</v>
      </c>
      <c r="D14" s="417">
        <v>490</v>
      </c>
      <c r="E14" s="427">
        <f t="shared" si="0"/>
        <v>490</v>
      </c>
      <c r="F14" s="53"/>
      <c r="G14" s="189" t="s">
        <v>111</v>
      </c>
      <c r="H14" s="216" t="s">
        <v>520</v>
      </c>
      <c r="I14" s="417">
        <v>1068</v>
      </c>
      <c r="J14" s="427">
        <f t="shared" si="1"/>
        <v>1068</v>
      </c>
      <c r="K14" s="53"/>
    </row>
    <row r="15" spans="2:11" ht="18" customHeight="1" x14ac:dyDescent="0.35">
      <c r="B15" s="189" t="s">
        <v>253</v>
      </c>
      <c r="C15" s="215" t="s">
        <v>520</v>
      </c>
      <c r="D15" s="417">
        <v>1216</v>
      </c>
      <c r="E15" s="427">
        <f t="shared" si="0"/>
        <v>1216</v>
      </c>
      <c r="F15" s="53"/>
      <c r="G15" s="189" t="s">
        <v>145</v>
      </c>
      <c r="H15" s="216" t="s">
        <v>520</v>
      </c>
      <c r="I15" s="418">
        <v>153</v>
      </c>
      <c r="J15" s="427">
        <f t="shared" si="1"/>
        <v>153</v>
      </c>
      <c r="K15" s="53"/>
    </row>
    <row r="16" spans="2:11" ht="18" customHeight="1" x14ac:dyDescent="0.35">
      <c r="B16" s="189" t="s">
        <v>93</v>
      </c>
      <c r="C16" s="215" t="s">
        <v>520</v>
      </c>
      <c r="D16" s="417">
        <v>605</v>
      </c>
      <c r="E16" s="427">
        <f t="shared" si="0"/>
        <v>605</v>
      </c>
      <c r="F16" s="53"/>
      <c r="G16" s="189" t="s">
        <v>112</v>
      </c>
      <c r="H16" s="216" t="s">
        <v>520</v>
      </c>
      <c r="I16" s="417">
        <v>340</v>
      </c>
      <c r="J16" s="427">
        <f t="shared" si="1"/>
        <v>340</v>
      </c>
      <c r="K16" s="53"/>
    </row>
    <row r="17" spans="2:11" ht="18" customHeight="1" x14ac:dyDescent="0.35">
      <c r="B17" s="189" t="s">
        <v>254</v>
      </c>
      <c r="C17" s="215" t="s">
        <v>520</v>
      </c>
      <c r="D17" s="417">
        <v>1515</v>
      </c>
      <c r="E17" s="427">
        <f t="shared" si="0"/>
        <v>1515</v>
      </c>
      <c r="F17" s="53"/>
      <c r="G17" s="189" t="s">
        <v>113</v>
      </c>
      <c r="H17" s="216" t="s">
        <v>520</v>
      </c>
      <c r="I17" s="417">
        <v>629</v>
      </c>
      <c r="J17" s="427">
        <f t="shared" si="1"/>
        <v>629</v>
      </c>
      <c r="K17" s="53"/>
    </row>
    <row r="18" spans="2:11" ht="18" customHeight="1" x14ac:dyDescent="0.35">
      <c r="B18" s="189" t="s">
        <v>521</v>
      </c>
      <c r="C18" s="215" t="s">
        <v>520</v>
      </c>
      <c r="D18" s="417">
        <v>533</v>
      </c>
      <c r="E18" s="427">
        <f t="shared" si="0"/>
        <v>533</v>
      </c>
      <c r="F18" s="53"/>
      <c r="G18" s="189" t="s">
        <v>505</v>
      </c>
      <c r="H18" s="216" t="s">
        <v>520</v>
      </c>
      <c r="I18" s="417">
        <v>802</v>
      </c>
      <c r="J18" s="427">
        <f t="shared" si="1"/>
        <v>802</v>
      </c>
      <c r="K18" s="53"/>
    </row>
    <row r="19" spans="2:11" ht="18" customHeight="1" x14ac:dyDescent="0.35">
      <c r="B19" s="189" t="s">
        <v>95</v>
      </c>
      <c r="C19" s="215" t="s">
        <v>520</v>
      </c>
      <c r="D19" s="417">
        <v>623</v>
      </c>
      <c r="E19" s="427">
        <f t="shared" si="0"/>
        <v>623</v>
      </c>
      <c r="F19" s="53"/>
      <c r="G19" s="189" t="s">
        <v>248</v>
      </c>
      <c r="H19" s="216" t="s">
        <v>520</v>
      </c>
      <c r="I19" s="418">
        <v>200</v>
      </c>
      <c r="J19" s="427">
        <f t="shared" si="1"/>
        <v>200</v>
      </c>
      <c r="K19" s="53"/>
    </row>
    <row r="20" spans="2:11" ht="18" customHeight="1" x14ac:dyDescent="0.35">
      <c r="B20" s="189" t="s">
        <v>96</v>
      </c>
      <c r="C20" s="215" t="s">
        <v>520</v>
      </c>
      <c r="D20" s="417">
        <v>772</v>
      </c>
      <c r="E20" s="427">
        <f t="shared" si="0"/>
        <v>772</v>
      </c>
      <c r="F20" s="53"/>
      <c r="G20" s="189" t="s">
        <v>114</v>
      </c>
      <c r="H20" s="216" t="s">
        <v>520</v>
      </c>
      <c r="I20" s="417">
        <v>575</v>
      </c>
      <c r="J20" s="427">
        <f t="shared" si="1"/>
        <v>575</v>
      </c>
      <c r="K20" s="53"/>
    </row>
    <row r="21" spans="2:11" ht="18" customHeight="1" x14ac:dyDescent="0.35">
      <c r="B21" s="189" t="s">
        <v>97</v>
      </c>
      <c r="C21" s="215" t="s">
        <v>520</v>
      </c>
      <c r="D21" s="417">
        <v>683</v>
      </c>
      <c r="E21" s="427">
        <f t="shared" si="0"/>
        <v>683</v>
      </c>
      <c r="F21" s="53"/>
      <c r="G21" s="189" t="s">
        <v>115</v>
      </c>
      <c r="H21" s="216" t="s">
        <v>520</v>
      </c>
      <c r="I21" s="417">
        <v>629</v>
      </c>
      <c r="J21" s="427">
        <f t="shared" si="1"/>
        <v>629</v>
      </c>
      <c r="K21" s="53"/>
    </row>
    <row r="22" spans="2:11" ht="18" customHeight="1" x14ac:dyDescent="0.35">
      <c r="B22" s="189" t="s">
        <v>98</v>
      </c>
      <c r="C22" s="215" t="s">
        <v>520</v>
      </c>
      <c r="D22" s="417">
        <v>852</v>
      </c>
      <c r="E22" s="427">
        <f t="shared" si="0"/>
        <v>852</v>
      </c>
      <c r="F22" s="53"/>
      <c r="G22" s="189" t="s">
        <v>116</v>
      </c>
      <c r="H22" s="216" t="s">
        <v>520</v>
      </c>
      <c r="I22" s="417">
        <v>709</v>
      </c>
      <c r="J22" s="427">
        <f t="shared" si="1"/>
        <v>709</v>
      </c>
      <c r="K22" s="53"/>
    </row>
    <row r="23" spans="2:11" ht="18" customHeight="1" x14ac:dyDescent="0.35">
      <c r="B23" s="189" t="s">
        <v>99</v>
      </c>
      <c r="C23" s="215" t="s">
        <v>520</v>
      </c>
      <c r="D23" s="417">
        <v>62</v>
      </c>
      <c r="E23" s="427">
        <f t="shared" si="0"/>
        <v>62</v>
      </c>
      <c r="F23" s="53"/>
      <c r="G23" s="189" t="s">
        <v>117</v>
      </c>
      <c r="H23" s="216" t="s">
        <v>520</v>
      </c>
      <c r="I23" s="417">
        <v>764</v>
      </c>
      <c r="J23" s="427">
        <f t="shared" si="1"/>
        <v>764</v>
      </c>
      <c r="K23" s="53"/>
    </row>
    <row r="24" spans="2:11" ht="18" customHeight="1" x14ac:dyDescent="0.35">
      <c r="B24" s="189" t="s">
        <v>100</v>
      </c>
      <c r="C24" s="215" t="s">
        <v>520</v>
      </c>
      <c r="D24" s="417">
        <v>79</v>
      </c>
      <c r="E24" s="427">
        <f t="shared" si="0"/>
        <v>79</v>
      </c>
      <c r="F24" s="53"/>
      <c r="G24" s="189" t="s">
        <v>216</v>
      </c>
      <c r="H24" s="216" t="s">
        <v>520</v>
      </c>
      <c r="I24" s="417">
        <v>991</v>
      </c>
      <c r="J24" s="427">
        <f t="shared" si="1"/>
        <v>991</v>
      </c>
      <c r="K24" s="53"/>
    </row>
    <row r="25" spans="2:11" ht="18" customHeight="1" x14ac:dyDescent="0.35">
      <c r="B25" s="189" t="s">
        <v>102</v>
      </c>
      <c r="C25" s="215" t="s">
        <v>520</v>
      </c>
      <c r="D25" s="417">
        <v>469</v>
      </c>
      <c r="E25" s="427">
        <f t="shared" si="0"/>
        <v>469</v>
      </c>
      <c r="F25" s="53"/>
      <c r="G25" s="189" t="s">
        <v>140</v>
      </c>
      <c r="H25" s="216" t="s">
        <v>520</v>
      </c>
      <c r="I25" s="418">
        <v>834</v>
      </c>
      <c r="J25" s="427">
        <f t="shared" si="1"/>
        <v>834</v>
      </c>
      <c r="K25" s="53"/>
    </row>
    <row r="26" spans="2:11" ht="18.75" customHeight="1" x14ac:dyDescent="0.35">
      <c r="B26" s="189" t="s">
        <v>101</v>
      </c>
      <c r="C26" s="215" t="s">
        <v>520</v>
      </c>
      <c r="D26" s="417">
        <v>644</v>
      </c>
      <c r="E26" s="427">
        <f t="shared" si="0"/>
        <v>644</v>
      </c>
      <c r="F26" s="53"/>
      <c r="G26" s="189" t="s">
        <v>217</v>
      </c>
      <c r="H26" s="216" t="s">
        <v>520</v>
      </c>
      <c r="I26" s="417">
        <v>1259</v>
      </c>
      <c r="J26" s="427">
        <f t="shared" si="1"/>
        <v>1259</v>
      </c>
      <c r="K26" s="53"/>
    </row>
    <row r="27" spans="2:11" ht="18" customHeight="1" x14ac:dyDescent="0.35">
      <c r="B27" s="214" t="s">
        <v>103</v>
      </c>
      <c r="C27" s="215" t="s">
        <v>520</v>
      </c>
      <c r="D27" s="488">
        <v>755</v>
      </c>
      <c r="E27" s="427">
        <f t="shared" si="0"/>
        <v>755</v>
      </c>
      <c r="F27" s="53"/>
      <c r="G27" s="189" t="s">
        <v>141</v>
      </c>
      <c r="H27" s="216" t="s">
        <v>520</v>
      </c>
      <c r="I27" s="418">
        <v>1088</v>
      </c>
      <c r="J27" s="427">
        <f t="shared" si="1"/>
        <v>1088</v>
      </c>
      <c r="K27" s="53"/>
    </row>
    <row r="28" spans="2:11" ht="18" customHeight="1" x14ac:dyDescent="0.35">
      <c r="B28" s="204" t="s">
        <v>104</v>
      </c>
      <c r="C28" s="216" t="s">
        <v>520</v>
      </c>
      <c r="D28" s="416">
        <v>936</v>
      </c>
      <c r="E28" s="427">
        <f t="shared" si="0"/>
        <v>936</v>
      </c>
      <c r="F28" s="53"/>
      <c r="G28" s="66"/>
      <c r="H28" s="149"/>
      <c r="I28" s="431"/>
      <c r="J28" s="427"/>
      <c r="K28" s="53"/>
    </row>
    <row r="29" spans="2:11" ht="18" customHeight="1" thickBot="1" x14ac:dyDescent="0.4">
      <c r="B29" s="183"/>
      <c r="C29" s="184"/>
      <c r="D29" s="489"/>
      <c r="E29" s="427"/>
      <c r="F29" s="53"/>
      <c r="G29" s="195"/>
      <c r="H29" s="106"/>
      <c r="I29" s="419"/>
      <c r="J29" s="427"/>
      <c r="K29" s="53"/>
    </row>
    <row r="30" spans="2:11" ht="15.65" customHeight="1" thickBot="1" x14ac:dyDescent="0.4">
      <c r="B30" s="86" t="s">
        <v>545</v>
      </c>
      <c r="C30" s="209"/>
      <c r="D30" s="414" t="s">
        <v>33</v>
      </c>
      <c r="E30" s="491" t="s">
        <v>33</v>
      </c>
      <c r="F30" s="218"/>
      <c r="G30" s="86" t="s">
        <v>545</v>
      </c>
      <c r="H30" s="209"/>
      <c r="I30" s="414" t="s">
        <v>33</v>
      </c>
      <c r="J30" s="423" t="s">
        <v>33</v>
      </c>
      <c r="K30" s="53"/>
    </row>
    <row r="31" spans="2:11" ht="18" customHeight="1" x14ac:dyDescent="0.35">
      <c r="B31" s="189" t="s">
        <v>523</v>
      </c>
      <c r="C31" s="215" t="s">
        <v>520</v>
      </c>
      <c r="D31" s="417">
        <v>646</v>
      </c>
      <c r="E31" s="427">
        <f t="shared" si="0"/>
        <v>646</v>
      </c>
      <c r="F31" s="53"/>
      <c r="G31" s="189" t="s">
        <v>510</v>
      </c>
      <c r="H31" s="215" t="s">
        <v>520</v>
      </c>
      <c r="I31" s="417">
        <v>953</v>
      </c>
      <c r="J31" s="427">
        <f t="shared" si="1"/>
        <v>953</v>
      </c>
      <c r="K31" s="53"/>
    </row>
    <row r="32" spans="2:11" ht="18" customHeight="1" x14ac:dyDescent="0.35">
      <c r="B32" s="189" t="s">
        <v>524</v>
      </c>
      <c r="C32" s="215" t="s">
        <v>520</v>
      </c>
      <c r="D32" s="417">
        <v>800</v>
      </c>
      <c r="E32" s="427">
        <f t="shared" si="0"/>
        <v>800</v>
      </c>
      <c r="F32" s="53"/>
      <c r="G32" s="189" t="s">
        <v>525</v>
      </c>
      <c r="H32" s="215" t="s">
        <v>520</v>
      </c>
      <c r="I32" s="417">
        <v>611</v>
      </c>
      <c r="J32" s="427">
        <f t="shared" si="1"/>
        <v>611</v>
      </c>
    </row>
    <row r="33" spans="1:11" ht="21.75" customHeight="1" thickBot="1" x14ac:dyDescent="0.4">
      <c r="B33" s="192" t="s">
        <v>509</v>
      </c>
      <c r="C33" s="217" t="s">
        <v>520</v>
      </c>
      <c r="D33" s="490">
        <v>772</v>
      </c>
      <c r="E33" s="493">
        <f t="shared" si="0"/>
        <v>772</v>
      </c>
      <c r="F33" s="53"/>
      <c r="G33" s="192" t="s">
        <v>526</v>
      </c>
      <c r="H33" s="217" t="s">
        <v>520</v>
      </c>
      <c r="I33" s="490">
        <v>761</v>
      </c>
      <c r="J33" s="493">
        <f t="shared" si="1"/>
        <v>761</v>
      </c>
    </row>
    <row r="34" spans="1:11" ht="13.75" customHeight="1" x14ac:dyDescent="0.35"/>
    <row r="35" spans="1:11" ht="24" customHeight="1" x14ac:dyDescent="0.35">
      <c r="A35" s="600" t="s">
        <v>527</v>
      </c>
      <c r="B35" s="600"/>
      <c r="C35" s="600"/>
      <c r="D35" s="600"/>
      <c r="E35" s="600"/>
      <c r="F35" s="600"/>
      <c r="G35" s="600"/>
      <c r="H35" s="600"/>
      <c r="I35" s="600"/>
      <c r="J35" s="408"/>
    </row>
    <row r="36" spans="1:11" ht="26.4" customHeight="1" x14ac:dyDescent="1.05">
      <c r="A36" s="601" t="s">
        <v>528</v>
      </c>
      <c r="B36" s="601"/>
      <c r="C36" s="601"/>
      <c r="D36" s="601"/>
      <c r="E36" s="601"/>
      <c r="F36" s="601"/>
      <c r="G36" s="601"/>
      <c r="H36" s="601"/>
      <c r="I36" s="601"/>
      <c r="J36" s="409"/>
    </row>
    <row r="37" spans="1:11" ht="21.65" customHeight="1" x14ac:dyDescent="1.05">
      <c r="A37" s="601" t="s">
        <v>529</v>
      </c>
      <c r="B37" s="601"/>
      <c r="C37" s="601"/>
      <c r="D37" s="601"/>
      <c r="E37" s="601"/>
      <c r="F37" s="601"/>
      <c r="G37" s="601"/>
      <c r="H37" s="601"/>
      <c r="I37" s="601"/>
      <c r="J37" s="409"/>
      <c r="K37" s="51"/>
    </row>
    <row r="38" spans="1:11" ht="15.75" customHeight="1" x14ac:dyDescent="1.05">
      <c r="B38" s="213"/>
      <c r="C38" s="213"/>
      <c r="D38" s="213"/>
      <c r="E38" s="213"/>
      <c r="F38" s="213"/>
      <c r="G38" s="213"/>
      <c r="H38" s="213"/>
      <c r="I38" s="213"/>
      <c r="J38" s="213"/>
      <c r="K38" s="51"/>
    </row>
    <row r="39" spans="1:11" ht="47.4" customHeight="1" x14ac:dyDescent="0.35">
      <c r="A39" s="602" t="s">
        <v>530</v>
      </c>
      <c r="B39" s="603"/>
      <c r="C39" s="603"/>
      <c r="D39" s="603"/>
      <c r="E39" s="603"/>
      <c r="F39" s="603"/>
      <c r="G39" s="603"/>
      <c r="H39" s="603"/>
      <c r="I39" s="603"/>
      <c r="J39" s="603"/>
      <c r="K39" s="51"/>
    </row>
    <row r="40" spans="1:11" ht="14.5" x14ac:dyDescent="0.35"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1" x14ac:dyDescent="0.35">
      <c r="C41" s="201"/>
      <c r="D41" s="201"/>
      <c r="E41" s="201"/>
      <c r="F41" s="201"/>
      <c r="G41" s="201"/>
      <c r="H41" s="201"/>
      <c r="I41" s="201"/>
      <c r="J41" s="201"/>
    </row>
    <row r="42" spans="1:11" ht="14.5" x14ac:dyDescent="0.35">
      <c r="B42" s="201"/>
      <c r="C42" s="201"/>
      <c r="D42" s="201"/>
      <c r="E42" s="201"/>
      <c r="F42" s="201"/>
      <c r="G42" s="201"/>
      <c r="H42" s="201"/>
      <c r="I42" s="59">
        <v>1</v>
      </c>
      <c r="J42" s="59"/>
    </row>
    <row r="43" spans="1:11" ht="14.5" x14ac:dyDescent="0.35">
      <c r="B43" s="201"/>
      <c r="C43" s="201"/>
      <c r="D43" s="201"/>
      <c r="E43" s="201"/>
      <c r="F43" s="201"/>
      <c r="G43" s="201"/>
      <c r="H43" s="201"/>
      <c r="I43" s="201"/>
      <c r="J43" s="201"/>
    </row>
  </sheetData>
  <sheetProtection password="CF7A" sheet="1" objects="1" scenarios="1"/>
  <mergeCells count="5">
    <mergeCell ref="B2:I2"/>
    <mergeCell ref="A35:I35"/>
    <mergeCell ref="A36:I36"/>
    <mergeCell ref="A37:I37"/>
    <mergeCell ref="A39:J39"/>
  </mergeCells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topLeftCell="A22" workbookViewId="0">
      <selection activeCell="I40" sqref="I40"/>
    </sheetView>
  </sheetViews>
  <sheetFormatPr defaultRowHeight="15.5" x14ac:dyDescent="0.35"/>
  <cols>
    <col min="1" max="1" width="12" style="1" customWidth="1"/>
    <col min="2" max="2" width="14.90625" customWidth="1"/>
    <col min="3" max="3" width="13" style="2" customWidth="1"/>
    <col min="4" max="4" width="13.54296875" customWidth="1"/>
    <col min="5" max="5" width="12.36328125" customWidth="1"/>
    <col min="6" max="6" width="8.6328125" customWidth="1"/>
    <col min="7" max="7" width="12.453125" customWidth="1"/>
    <col min="8" max="8" width="15.1796875" customWidth="1"/>
    <col min="9" max="9" width="13.90625" customWidth="1"/>
    <col min="10" max="10" width="13.08984375" customWidth="1"/>
    <col min="11" max="11" width="12.6328125" customWidth="1"/>
  </cols>
  <sheetData>
    <row r="1" spans="1:11" ht="16.25" thickBot="1" x14ac:dyDescent="0.35">
      <c r="K1" s="60">
        <v>1</v>
      </c>
    </row>
    <row r="2" spans="1:11" ht="31.5" thickBot="1" x14ac:dyDescent="0.4">
      <c r="A2" s="597" t="s">
        <v>648</v>
      </c>
      <c r="B2" s="598"/>
      <c r="C2" s="598"/>
      <c r="D2" s="598"/>
      <c r="E2" s="598"/>
      <c r="F2" s="598"/>
      <c r="G2" s="598"/>
      <c r="H2" s="598"/>
      <c r="I2" s="598"/>
      <c r="J2" s="598"/>
      <c r="K2" s="599"/>
    </row>
    <row r="3" spans="1:11" s="70" customFormat="1" ht="18" thickBot="1" x14ac:dyDescent="0.4">
      <c r="A3" s="108" t="s">
        <v>127</v>
      </c>
      <c r="B3" s="108"/>
      <c r="C3" s="109"/>
      <c r="D3" s="109"/>
      <c r="E3" s="109"/>
      <c r="F3" s="110"/>
      <c r="G3" s="108" t="s">
        <v>127</v>
      </c>
      <c r="H3" s="108"/>
      <c r="I3" s="109"/>
      <c r="J3" s="637" t="s">
        <v>1169</v>
      </c>
      <c r="K3" s="637"/>
    </row>
    <row r="4" spans="1:11" s="70" customFormat="1" ht="16" thickBot="1" x14ac:dyDescent="0.4">
      <c r="A4" s="86" t="s">
        <v>31</v>
      </c>
      <c r="B4" s="87"/>
      <c r="C4" s="111" t="s">
        <v>32</v>
      </c>
      <c r="D4" s="87"/>
      <c r="E4" s="88" t="s">
        <v>33</v>
      </c>
      <c r="G4" s="86" t="s">
        <v>31</v>
      </c>
      <c r="H4" s="87"/>
      <c r="I4" s="111" t="s">
        <v>32</v>
      </c>
      <c r="J4" s="87"/>
      <c r="K4" s="88" t="s">
        <v>33</v>
      </c>
    </row>
    <row r="5" spans="1:11" s="70" customFormat="1" ht="18" customHeight="1" x14ac:dyDescent="0.35">
      <c r="A5" s="65" t="s">
        <v>0</v>
      </c>
      <c r="B5" s="120" t="s">
        <v>229</v>
      </c>
      <c r="C5" s="112" t="s">
        <v>313</v>
      </c>
      <c r="D5" s="83" t="s">
        <v>563</v>
      </c>
      <c r="E5" s="458">
        <f>'Корпуса Luxe'!F5</f>
        <v>433.35</v>
      </c>
      <c r="G5" s="66" t="s">
        <v>82</v>
      </c>
      <c r="H5" s="113" t="s">
        <v>6</v>
      </c>
      <c r="I5" s="63" t="s">
        <v>319</v>
      </c>
      <c r="J5" s="83" t="s">
        <v>563</v>
      </c>
      <c r="K5" s="459">
        <f>'Корпуса Luxe'!F25+'Фасади Альбіна'!E22</f>
        <v>333.45</v>
      </c>
    </row>
    <row r="6" spans="1:11" s="70" customFormat="1" ht="18" customHeight="1" x14ac:dyDescent="0.35">
      <c r="A6" s="66" t="s">
        <v>1</v>
      </c>
      <c r="B6" s="113" t="s">
        <v>6</v>
      </c>
      <c r="C6" s="63" t="s">
        <v>315</v>
      </c>
      <c r="D6" s="83" t="s">
        <v>563</v>
      </c>
      <c r="E6" s="459">
        <f>'Корпуса Luxe'!F6+'Фасади Альбіна'!E14</f>
        <v>729</v>
      </c>
      <c r="G6" s="66" t="s">
        <v>17</v>
      </c>
      <c r="H6" s="113" t="s">
        <v>229</v>
      </c>
      <c r="I6" s="63" t="s">
        <v>321</v>
      </c>
      <c r="J6" s="83" t="s">
        <v>563</v>
      </c>
      <c r="K6" s="459">
        <f>'Корпуса Luxe'!F26</f>
        <v>477.9</v>
      </c>
    </row>
    <row r="7" spans="1:11" s="70" customFormat="1" ht="18" customHeight="1" x14ac:dyDescent="0.35">
      <c r="A7" s="66" t="s">
        <v>2</v>
      </c>
      <c r="B7" s="113" t="s">
        <v>6</v>
      </c>
      <c r="C7" s="63" t="s">
        <v>317</v>
      </c>
      <c r="D7" s="83" t="s">
        <v>563</v>
      </c>
      <c r="E7" s="459">
        <f>'Корпуса Luxe'!F7+'Фасади Альбіна'!E17</f>
        <v>818.1</v>
      </c>
      <c r="G7" s="66" t="s">
        <v>18</v>
      </c>
      <c r="H7" s="113" t="s">
        <v>6</v>
      </c>
      <c r="I7" s="63" t="s">
        <v>323</v>
      </c>
      <c r="J7" s="83" t="s">
        <v>563</v>
      </c>
      <c r="K7" s="459">
        <f>'Корпуса Luxe'!F27+'Фасади Альбіна'!E15</f>
        <v>822.15</v>
      </c>
    </row>
    <row r="8" spans="1:11" s="70" customFormat="1" ht="18" customHeight="1" x14ac:dyDescent="0.35">
      <c r="A8" s="66" t="s">
        <v>3</v>
      </c>
      <c r="B8" s="113" t="s">
        <v>6</v>
      </c>
      <c r="C8" s="63" t="s">
        <v>320</v>
      </c>
      <c r="D8" s="83" t="s">
        <v>563</v>
      </c>
      <c r="E8" s="459">
        <f>'Корпуса Luxe'!F8+'Фасади Альбіна'!E19</f>
        <v>858.6</v>
      </c>
      <c r="G8" s="66" t="s">
        <v>19</v>
      </c>
      <c r="H8" s="113" t="s">
        <v>6</v>
      </c>
      <c r="I8" s="63" t="s">
        <v>324</v>
      </c>
      <c r="J8" s="83" t="s">
        <v>563</v>
      </c>
      <c r="K8" s="459">
        <f>'Корпуса Luxe'!F28+'Фасади Альбіна'!E18</f>
        <v>907.2</v>
      </c>
    </row>
    <row r="9" spans="1:11" s="70" customFormat="1" ht="18" customHeight="1" x14ac:dyDescent="0.35">
      <c r="A9" s="66" t="s">
        <v>4</v>
      </c>
      <c r="B9" s="113" t="s">
        <v>6</v>
      </c>
      <c r="C9" s="63" t="s">
        <v>322</v>
      </c>
      <c r="D9" s="83" t="s">
        <v>563</v>
      </c>
      <c r="E9" s="459">
        <f>'Корпуса Luxe'!F9+'Фасади Альбіна'!E25</f>
        <v>889.65</v>
      </c>
      <c r="G9" s="66" t="s">
        <v>20</v>
      </c>
      <c r="H9" s="113" t="s">
        <v>6</v>
      </c>
      <c r="I9" s="63" t="s">
        <v>325</v>
      </c>
      <c r="J9" s="83" t="s">
        <v>563</v>
      </c>
      <c r="K9" s="459">
        <f>'Корпуса Luxe'!F29+'Фасади Альбіна'!E20</f>
        <v>969.3</v>
      </c>
    </row>
    <row r="10" spans="1:11" s="70" customFormat="1" ht="18" customHeight="1" x14ac:dyDescent="0.35">
      <c r="A10" s="66" t="s">
        <v>5</v>
      </c>
      <c r="B10" s="113" t="s">
        <v>6</v>
      </c>
      <c r="C10" s="63" t="s">
        <v>314</v>
      </c>
      <c r="D10" s="83" t="s">
        <v>563</v>
      </c>
      <c r="E10" s="459">
        <f>'Корпуса Luxe'!F10+'Фасади Альбіна'!E14+'Фасади Альбіна'!E14</f>
        <v>1143.45</v>
      </c>
      <c r="G10" s="66" t="s">
        <v>21</v>
      </c>
      <c r="H10" s="113" t="s">
        <v>6</v>
      </c>
      <c r="I10" s="63" t="s">
        <v>326</v>
      </c>
      <c r="J10" s="83" t="s">
        <v>563</v>
      </c>
      <c r="K10" s="459">
        <f>'Корпуса Luxe'!F30+'Фасади Альбіна'!E26</f>
        <v>1007.1</v>
      </c>
    </row>
    <row r="11" spans="1:11" s="70" customFormat="1" ht="18" customHeight="1" x14ac:dyDescent="0.35">
      <c r="A11" s="66" t="s">
        <v>7</v>
      </c>
      <c r="B11" s="113" t="s">
        <v>226</v>
      </c>
      <c r="C11" s="63" t="s">
        <v>314</v>
      </c>
      <c r="D11" s="83" t="s">
        <v>563</v>
      </c>
      <c r="E11" s="459">
        <f>'Корпуса Luxe'!F11+'Фасади Альбіна'!E14+'Фасади Альбіна'!E14+Фурнітура!D15</f>
        <v>1675.35</v>
      </c>
      <c r="G11" s="66" t="s">
        <v>22</v>
      </c>
      <c r="H11" s="113" t="s">
        <v>6</v>
      </c>
      <c r="I11" s="63" t="s">
        <v>327</v>
      </c>
      <c r="J11" s="83" t="s">
        <v>563</v>
      </c>
      <c r="K11" s="459">
        <f>'Корпуса Luxe'!F31+'Фасади Альбіна'!E15+'Фасади Альбіна'!E15</f>
        <v>1271.7</v>
      </c>
    </row>
    <row r="12" spans="1:11" s="70" customFormat="1" ht="18" customHeight="1" x14ac:dyDescent="0.35">
      <c r="A12" s="66" t="s">
        <v>8</v>
      </c>
      <c r="B12" s="113" t="s">
        <v>6</v>
      </c>
      <c r="C12" s="63" t="s">
        <v>316</v>
      </c>
      <c r="D12" s="83" t="s">
        <v>563</v>
      </c>
      <c r="E12" s="459">
        <f>'Корпуса Luxe'!F12+'Фасади Альбіна'!E17+'Фасади Альбіна'!E17</f>
        <v>1289.2500000000002</v>
      </c>
      <c r="G12" s="66" t="s">
        <v>23</v>
      </c>
      <c r="H12" s="113" t="s">
        <v>226</v>
      </c>
      <c r="I12" s="63" t="s">
        <v>327</v>
      </c>
      <c r="J12" s="83" t="s">
        <v>563</v>
      </c>
      <c r="K12" s="459">
        <f>'Корпуса Luxe'!F32+'Фасади Альбіна'!E15+'Фасади Альбіна'!E15+Фурнітура!D15</f>
        <v>1803.6</v>
      </c>
    </row>
    <row r="13" spans="1:11" s="70" customFormat="1" ht="18" customHeight="1" x14ac:dyDescent="0.35">
      <c r="A13" s="66" t="s">
        <v>9</v>
      </c>
      <c r="B13" s="113" t="s">
        <v>226</v>
      </c>
      <c r="C13" s="63" t="s">
        <v>316</v>
      </c>
      <c r="D13" s="83" t="s">
        <v>563</v>
      </c>
      <c r="E13" s="459">
        <f>'Корпуса Luxe'!F13+'Фасади Альбіна'!E17+'Фасади Альбіна'!E17+Фурнітура!D16</f>
        <v>1891.3500000000004</v>
      </c>
      <c r="G13" s="66" t="s">
        <v>24</v>
      </c>
      <c r="H13" s="113" t="s">
        <v>6</v>
      </c>
      <c r="I13" s="63" t="s">
        <v>329</v>
      </c>
      <c r="J13" s="83" t="s">
        <v>563</v>
      </c>
      <c r="K13" s="459">
        <f>'Корпуса Luxe'!F33+'Фасади Альбіна'!E18+'Фасади Альбіна'!E18</f>
        <v>1417.5</v>
      </c>
    </row>
    <row r="14" spans="1:11" s="70" customFormat="1" ht="18" customHeight="1" x14ac:dyDescent="0.35">
      <c r="A14" s="66" t="s">
        <v>10</v>
      </c>
      <c r="B14" s="113" t="s">
        <v>227</v>
      </c>
      <c r="C14" s="63" t="s">
        <v>328</v>
      </c>
      <c r="D14" s="83" t="s">
        <v>563</v>
      </c>
      <c r="E14" s="459">
        <f>'Корпуса Luxe'!F14+'Фасади Альбіна'!J7</f>
        <v>814.05</v>
      </c>
      <c r="G14" s="66" t="s">
        <v>25</v>
      </c>
      <c r="H14" s="113" t="s">
        <v>226</v>
      </c>
      <c r="I14" s="63" t="s">
        <v>329</v>
      </c>
      <c r="J14" s="83" t="s">
        <v>563</v>
      </c>
      <c r="K14" s="459">
        <f>'Корпуса Luxe'!F34+'Фасади Альбіна'!E18+'Фасади Альбіна'!E18+Фурнітура!D16</f>
        <v>2019.6</v>
      </c>
    </row>
    <row r="15" spans="1:11" s="70" customFormat="1" ht="18" customHeight="1" x14ac:dyDescent="0.35">
      <c r="A15" s="66" t="s">
        <v>11</v>
      </c>
      <c r="B15" s="113" t="s">
        <v>227</v>
      </c>
      <c r="C15" s="63" t="s">
        <v>330</v>
      </c>
      <c r="D15" s="83" t="s">
        <v>563</v>
      </c>
      <c r="E15" s="459">
        <f>'Корпуса Luxe'!F15+'Фасади Альбіна'!J16</f>
        <v>909.9</v>
      </c>
      <c r="G15" s="66" t="s">
        <v>389</v>
      </c>
      <c r="H15" s="113" t="s">
        <v>227</v>
      </c>
      <c r="I15" s="63" t="s">
        <v>591</v>
      </c>
      <c r="J15" s="83" t="s">
        <v>563</v>
      </c>
      <c r="K15" s="459">
        <f>'Корпуса Luxe'!F35+'Фасади Альбіна'!J10</f>
        <v>1073.25</v>
      </c>
    </row>
    <row r="16" spans="1:11" s="70" customFormat="1" ht="18" customHeight="1" x14ac:dyDescent="0.35">
      <c r="A16" s="66" t="s">
        <v>12</v>
      </c>
      <c r="B16" s="113" t="s">
        <v>227</v>
      </c>
      <c r="C16" s="63" t="s">
        <v>331</v>
      </c>
      <c r="D16" s="83" t="s">
        <v>563</v>
      </c>
      <c r="E16" s="459">
        <f>'Корпуса Luxe'!F16+'Фасади Альбіна'!E23</f>
        <v>874.80000000000007</v>
      </c>
      <c r="G16" s="66" t="s">
        <v>390</v>
      </c>
      <c r="H16" s="113" t="s">
        <v>227</v>
      </c>
      <c r="I16" s="63" t="s">
        <v>592</v>
      </c>
      <c r="J16" s="83" t="s">
        <v>563</v>
      </c>
      <c r="K16" s="459">
        <f>'Корпуса Luxe'!F36+'Фасади Альбіна'!J17</f>
        <v>1320.3</v>
      </c>
    </row>
    <row r="17" spans="1:11" s="70" customFormat="1" ht="18" customHeight="1" x14ac:dyDescent="0.35">
      <c r="A17" s="66" t="s">
        <v>13</v>
      </c>
      <c r="B17" s="113" t="s">
        <v>227</v>
      </c>
      <c r="C17" s="63" t="s">
        <v>332</v>
      </c>
      <c r="D17" s="83" t="s">
        <v>563</v>
      </c>
      <c r="E17" s="459">
        <f>'Корпуса Luxe'!F17+'Фасади Альбіна'!J9</f>
        <v>972</v>
      </c>
      <c r="G17" s="66" t="s">
        <v>26</v>
      </c>
      <c r="H17" s="113" t="s">
        <v>6</v>
      </c>
      <c r="I17" s="63" t="s">
        <v>629</v>
      </c>
      <c r="J17" s="83" t="s">
        <v>563</v>
      </c>
      <c r="K17" s="459">
        <f>'Корпуса Luxe'!F37+'Фасади Альбіна'!E24</f>
        <v>800.55</v>
      </c>
    </row>
    <row r="18" spans="1:11" s="70" customFormat="1" ht="18" customHeight="1" x14ac:dyDescent="0.35">
      <c r="A18" s="66" t="s">
        <v>14</v>
      </c>
      <c r="B18" s="113" t="s">
        <v>228</v>
      </c>
      <c r="C18" s="63" t="s">
        <v>314</v>
      </c>
      <c r="D18" s="83" t="s">
        <v>563</v>
      </c>
      <c r="E18" s="459">
        <f>'Корпуса Luxe'!F18+'Фасади Альбіна'!E17</f>
        <v>1258.2</v>
      </c>
      <c r="G18" s="66" t="s">
        <v>27</v>
      </c>
      <c r="H18" s="113" t="s">
        <v>6</v>
      </c>
      <c r="I18" s="63" t="s">
        <v>630</v>
      </c>
      <c r="J18" s="83" t="s">
        <v>563</v>
      </c>
      <c r="K18" s="459">
        <f>'Корпуса Luxe'!F38+'Фасади Альбіна'!E13+'Фасади Альбіна'!E13</f>
        <v>1067.8499999999999</v>
      </c>
    </row>
    <row r="19" spans="1:11" s="70" customFormat="1" ht="18" customHeight="1" x14ac:dyDescent="0.35">
      <c r="A19" s="66" t="s">
        <v>15</v>
      </c>
      <c r="B19" s="113" t="s">
        <v>229</v>
      </c>
      <c r="C19" s="63" t="s">
        <v>315</v>
      </c>
      <c r="D19" s="83" t="s">
        <v>563</v>
      </c>
      <c r="E19" s="459">
        <f>'Корпуса Luxe'!F19</f>
        <v>332.1</v>
      </c>
      <c r="G19" s="66" t="s">
        <v>28</v>
      </c>
      <c r="H19" s="113" t="s">
        <v>228</v>
      </c>
      <c r="I19" s="63" t="s">
        <v>327</v>
      </c>
      <c r="J19" s="83" t="s">
        <v>563</v>
      </c>
      <c r="K19" s="459">
        <f>'Корпуса Luxe'!F39+'Фасади Альбіна'!E18</f>
        <v>1509.3</v>
      </c>
    </row>
    <row r="20" spans="1:11" s="70" customFormat="1" ht="18" customHeight="1" x14ac:dyDescent="0.35">
      <c r="A20" s="114" t="s">
        <v>16</v>
      </c>
      <c r="B20" s="121" t="s">
        <v>229</v>
      </c>
      <c r="C20" s="74" t="s">
        <v>335</v>
      </c>
      <c r="D20" s="83" t="s">
        <v>563</v>
      </c>
      <c r="E20" s="460">
        <f>'Корпуса Luxe'!F20</f>
        <v>425.25</v>
      </c>
      <c r="G20" s="66" t="s">
        <v>29</v>
      </c>
      <c r="H20" s="113" t="s">
        <v>229</v>
      </c>
      <c r="I20" s="63" t="s">
        <v>323</v>
      </c>
      <c r="J20" s="83" t="s">
        <v>563</v>
      </c>
      <c r="K20" s="459">
        <f>'Корпуса Luxe'!F40</f>
        <v>384.75</v>
      </c>
    </row>
    <row r="21" spans="1:11" s="70" customFormat="1" ht="18" customHeight="1" x14ac:dyDescent="0.35">
      <c r="A21" s="114" t="s">
        <v>58</v>
      </c>
      <c r="B21" s="121" t="s">
        <v>228</v>
      </c>
      <c r="C21" s="74" t="s">
        <v>314</v>
      </c>
      <c r="D21" s="83" t="s">
        <v>563</v>
      </c>
      <c r="E21" s="460">
        <f>'Корпуса Luxe'!F21+'Фасади Альбіна'!E9+'Фасади Альбіна'!E9+'Фасади Альбіна'!J14</f>
        <v>1594.3500000000001</v>
      </c>
      <c r="G21" s="66" t="s">
        <v>30</v>
      </c>
      <c r="H21" s="113" t="s">
        <v>229</v>
      </c>
      <c r="I21" s="63" t="s">
        <v>336</v>
      </c>
      <c r="J21" s="83" t="s">
        <v>563</v>
      </c>
      <c r="K21" s="459">
        <f>'Корпуса Luxe'!F41</f>
        <v>487.35</v>
      </c>
    </row>
    <row r="22" spans="1:11" s="70" customFormat="1" ht="18" customHeight="1" x14ac:dyDescent="0.35">
      <c r="A22" s="246" t="s">
        <v>59</v>
      </c>
      <c r="B22" s="248" t="s">
        <v>227</v>
      </c>
      <c r="C22" s="249" t="s">
        <v>314</v>
      </c>
      <c r="D22" s="84" t="s">
        <v>563</v>
      </c>
      <c r="E22" s="462">
        <f>'Корпуса Luxe'!F22+'Фасади Альбіна'!J7+'Фасади Альбіна'!J7</f>
        <v>1548.45</v>
      </c>
      <c r="G22" s="114" t="s">
        <v>245</v>
      </c>
      <c r="H22" s="121" t="s">
        <v>228</v>
      </c>
      <c r="I22" s="74" t="s">
        <v>327</v>
      </c>
      <c r="J22" s="83" t="s">
        <v>563</v>
      </c>
      <c r="K22" s="460">
        <f>'Корпуса Luxe'!F42+'Фасади Альбіна'!E10+'Фасади Альбіна'!E10+'Фасади Альбіна'!J18</f>
        <v>1861.6499999999999</v>
      </c>
    </row>
    <row r="23" spans="1:11" s="70" customFormat="1" ht="18" customHeight="1" x14ac:dyDescent="0.35">
      <c r="A23" s="114" t="s">
        <v>76</v>
      </c>
      <c r="B23" s="121" t="s">
        <v>227</v>
      </c>
      <c r="C23" s="74" t="s">
        <v>316</v>
      </c>
      <c r="D23" s="83" t="s">
        <v>563</v>
      </c>
      <c r="E23" s="466">
        <f>'Корпуса Luxe'!F23+'Фасади Альбіна'!J16+'Фасади Альбіна'!J16</f>
        <v>1653.75</v>
      </c>
      <c r="G23" s="66" t="s">
        <v>391</v>
      </c>
      <c r="H23" s="113" t="s">
        <v>227</v>
      </c>
      <c r="I23" s="63" t="s">
        <v>327</v>
      </c>
      <c r="J23" s="83" t="s">
        <v>563</v>
      </c>
      <c r="K23" s="459">
        <f>'Корпуса Luxe'!F43+'Фасади Альбіна'!J10+'Фасади Альбіна'!J10</f>
        <v>1817.1</v>
      </c>
    </row>
    <row r="24" spans="1:11" s="70" customFormat="1" ht="18" customHeight="1" thickBot="1" x14ac:dyDescent="0.4">
      <c r="A24" s="72" t="s">
        <v>64</v>
      </c>
      <c r="B24" s="118" t="s">
        <v>6</v>
      </c>
      <c r="C24" s="302" t="s">
        <v>318</v>
      </c>
      <c r="D24" s="85" t="s">
        <v>563</v>
      </c>
      <c r="E24" s="467">
        <f>'Корпуса Luxe'!F24+'Фасади Альбіна'!E21</f>
        <v>279.45</v>
      </c>
      <c r="G24" s="72" t="s">
        <v>392</v>
      </c>
      <c r="H24" s="118" t="s">
        <v>227</v>
      </c>
      <c r="I24" s="64" t="s">
        <v>329</v>
      </c>
      <c r="J24" s="85" t="s">
        <v>563</v>
      </c>
      <c r="K24" s="467">
        <f>'Корпуса Luxe'!F44+'Фасади Альбіна'!J17+'Фасади Альбіна'!J17</f>
        <v>2239.65</v>
      </c>
    </row>
    <row r="25" spans="1:11" s="70" customFormat="1" ht="16.25" x14ac:dyDescent="0.35">
      <c r="A25" s="107"/>
      <c r="B25" s="115"/>
      <c r="C25" s="124"/>
      <c r="D25" s="293"/>
      <c r="E25" s="126"/>
      <c r="G25" s="107"/>
      <c r="H25" s="115"/>
      <c r="I25" s="124"/>
      <c r="J25" s="291"/>
      <c r="K25" s="92"/>
    </row>
    <row r="26" spans="1:11" s="70" customFormat="1" ht="16.25" x14ac:dyDescent="0.35">
      <c r="A26" s="107"/>
      <c r="B26" s="115"/>
      <c r="C26" s="124"/>
      <c r="D26" s="293"/>
      <c r="E26" s="126"/>
      <c r="G26" s="107"/>
      <c r="H26" s="115"/>
      <c r="I26" s="124"/>
      <c r="J26" s="291"/>
      <c r="K26" s="92"/>
    </row>
    <row r="27" spans="1:11" s="70" customFormat="1" ht="16.25" x14ac:dyDescent="0.35">
      <c r="A27" s="107"/>
      <c r="B27" s="115"/>
      <c r="C27" s="124"/>
      <c r="D27" s="291"/>
      <c r="E27" s="126"/>
      <c r="G27" s="107"/>
      <c r="H27" s="115"/>
      <c r="I27" s="124"/>
      <c r="J27" s="291"/>
      <c r="K27" s="92"/>
    </row>
    <row r="28" spans="1:11" s="70" customFormat="1" x14ac:dyDescent="0.35">
      <c r="A28" s="666" t="s">
        <v>650</v>
      </c>
      <c r="B28" s="667"/>
      <c r="C28" s="667"/>
      <c r="D28" s="667"/>
      <c r="E28" s="667"/>
      <c r="F28" s="667"/>
      <c r="G28" s="667"/>
      <c r="H28" s="667"/>
      <c r="I28" s="667"/>
      <c r="J28" s="667"/>
      <c r="K28" s="668"/>
    </row>
    <row r="29" spans="1:11" s="70" customFormat="1" x14ac:dyDescent="0.35">
      <c r="A29" s="669" t="s">
        <v>636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1"/>
    </row>
    <row r="30" spans="1:11" s="70" customFormat="1" ht="16.25" x14ac:dyDescent="0.35">
      <c r="A30" s="306"/>
      <c r="B30" s="306"/>
      <c r="C30" s="306"/>
      <c r="D30" s="306"/>
      <c r="E30" s="306"/>
      <c r="F30" s="306"/>
      <c r="G30" s="306"/>
      <c r="H30" s="306"/>
      <c r="I30" s="306"/>
      <c r="J30" s="306"/>
      <c r="K30" s="306"/>
    </row>
    <row r="31" spans="1:11" ht="15.65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22.25" thickBot="1" x14ac:dyDescent="0.75">
      <c r="A32" s="45"/>
      <c r="B32" s="20"/>
      <c r="C32" s="21"/>
      <c r="D32" s="289"/>
      <c r="E32" s="245"/>
      <c r="G32" s="45"/>
      <c r="H32" s="20"/>
      <c r="I32" s="21"/>
      <c r="J32" s="289"/>
      <c r="K32" s="23"/>
    </row>
    <row r="33" spans="1:11" ht="35" thickBot="1" x14ac:dyDescent="0.9">
      <c r="A33" s="656" t="s">
        <v>649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8"/>
    </row>
    <row r="34" spans="1:11" ht="19.75" customHeight="1" thickBot="1" x14ac:dyDescent="0.4">
      <c r="A34" s="108" t="s">
        <v>128</v>
      </c>
      <c r="B34" s="108"/>
      <c r="C34" s="109"/>
      <c r="D34" s="109"/>
      <c r="E34" s="109"/>
      <c r="F34" s="110"/>
      <c r="G34" s="108" t="s">
        <v>128</v>
      </c>
      <c r="H34" s="108"/>
      <c r="I34" s="109"/>
      <c r="J34" s="637" t="s">
        <v>1169</v>
      </c>
      <c r="K34" s="637"/>
    </row>
    <row r="35" spans="1:11" ht="16" thickBot="1" x14ac:dyDescent="0.4">
      <c r="A35" s="86" t="s">
        <v>31</v>
      </c>
      <c r="B35" s="87"/>
      <c r="C35" s="111" t="s">
        <v>32</v>
      </c>
      <c r="D35" s="87"/>
      <c r="E35" s="88" t="s">
        <v>33</v>
      </c>
      <c r="F35" s="70"/>
      <c r="G35" s="86" t="s">
        <v>31</v>
      </c>
      <c r="H35" s="87"/>
      <c r="I35" s="111" t="s">
        <v>32</v>
      </c>
      <c r="J35" s="87"/>
      <c r="K35" s="88" t="s">
        <v>33</v>
      </c>
    </row>
    <row r="36" spans="1:11" ht="18" customHeight="1" x14ac:dyDescent="0.35">
      <c r="A36" s="65" t="s">
        <v>0</v>
      </c>
      <c r="B36" s="67" t="s">
        <v>137</v>
      </c>
      <c r="C36" s="112" t="s">
        <v>337</v>
      </c>
      <c r="D36" s="83" t="s">
        <v>563</v>
      </c>
      <c r="E36" s="458">
        <f>'Корпуса Luxe'!L5</f>
        <v>456.3</v>
      </c>
      <c r="F36" s="70"/>
      <c r="G36" s="183" t="s">
        <v>79</v>
      </c>
      <c r="H36" s="115" t="s">
        <v>137</v>
      </c>
      <c r="I36" s="298" t="s">
        <v>338</v>
      </c>
      <c r="J36" s="83" t="s">
        <v>563</v>
      </c>
      <c r="K36" s="479">
        <f>'Корпуса Luxe'!L22</f>
        <v>850.5</v>
      </c>
    </row>
    <row r="37" spans="1:11" ht="18" customHeight="1" x14ac:dyDescent="0.35">
      <c r="A37" s="66" t="s">
        <v>78</v>
      </c>
      <c r="B37" s="113" t="s">
        <v>80</v>
      </c>
      <c r="C37" s="112" t="s">
        <v>337</v>
      </c>
      <c r="D37" s="83" t="s">
        <v>563</v>
      </c>
      <c r="E37" s="458">
        <f>'Корпуса Luxe'!L5+Фурнітура!D17+'Фасади Альбіна'!E6</f>
        <v>1656.45</v>
      </c>
      <c r="F37" s="70"/>
      <c r="G37" s="66" t="s">
        <v>58</v>
      </c>
      <c r="H37" s="116" t="s">
        <v>136</v>
      </c>
      <c r="I37" s="63" t="s">
        <v>268</v>
      </c>
      <c r="J37" s="83" t="s">
        <v>563</v>
      </c>
      <c r="K37" s="459">
        <f>'Корпуса Luxe'!L23+'Фасади Альбіна'!J12+'Фасади Альбіна'!J12</f>
        <v>3109.05</v>
      </c>
    </row>
    <row r="38" spans="1:11" ht="18" customHeight="1" x14ac:dyDescent="0.35">
      <c r="A38" s="66" t="s">
        <v>1</v>
      </c>
      <c r="B38" s="113" t="s">
        <v>81</v>
      </c>
      <c r="C38" s="63" t="s">
        <v>339</v>
      </c>
      <c r="D38" s="83" t="s">
        <v>563</v>
      </c>
      <c r="E38" s="458">
        <f>'Корпуса Luxe'!L6+'Фасади Альбіна'!E14</f>
        <v>780.30000000000007</v>
      </c>
      <c r="F38" s="70"/>
      <c r="G38" s="66" t="s">
        <v>129</v>
      </c>
      <c r="H38" s="113" t="s">
        <v>221</v>
      </c>
      <c r="I38" s="63" t="s">
        <v>268</v>
      </c>
      <c r="J38" s="83" t="s">
        <v>563</v>
      </c>
      <c r="K38" s="462">
        <f>'Корпуса Luxe'!L24+'Фасади Альбіна'!E14+'Фасади Альбіна'!E14+'Фасади Альбіна'!J23</f>
        <v>3672</v>
      </c>
    </row>
    <row r="39" spans="1:11" ht="18" customHeight="1" x14ac:dyDescent="0.35">
      <c r="A39" s="66" t="s">
        <v>2</v>
      </c>
      <c r="B39" s="113" t="s">
        <v>81</v>
      </c>
      <c r="C39" s="63" t="s">
        <v>340</v>
      </c>
      <c r="D39" s="83" t="s">
        <v>563</v>
      </c>
      <c r="E39" s="458">
        <f>'Корпуса Luxe'!L7+'Фасади Альбіна'!E17</f>
        <v>869.4</v>
      </c>
      <c r="F39" s="70"/>
      <c r="G39" s="65" t="s">
        <v>59</v>
      </c>
      <c r="H39" s="116" t="s">
        <v>136</v>
      </c>
      <c r="I39" s="112" t="s">
        <v>269</v>
      </c>
      <c r="J39" s="83" t="s">
        <v>563</v>
      </c>
      <c r="K39" s="458">
        <f>'Корпуса Luxe'!L25+'Фасади Альбіна'!J12+'Фасади Альбіна'!J13</f>
        <v>3410.1</v>
      </c>
    </row>
    <row r="40" spans="1:11" ht="18" customHeight="1" x14ac:dyDescent="0.35">
      <c r="A40" s="66" t="s">
        <v>3</v>
      </c>
      <c r="B40" s="113" t="s">
        <v>81</v>
      </c>
      <c r="C40" s="63" t="s">
        <v>341</v>
      </c>
      <c r="D40" s="83" t="s">
        <v>563</v>
      </c>
      <c r="E40" s="458">
        <f>'Корпуса Luxe'!L8+'Фасади Альбіна'!E19</f>
        <v>916.65</v>
      </c>
      <c r="F40" s="70"/>
      <c r="G40" s="65" t="s">
        <v>76</v>
      </c>
      <c r="H40" s="113" t="s">
        <v>221</v>
      </c>
      <c r="I40" s="112" t="s">
        <v>269</v>
      </c>
      <c r="J40" s="83" t="s">
        <v>563</v>
      </c>
      <c r="K40" s="477">
        <f>'Корпуса Luxe'!L26+'Фасади Альбіна'!E15+'Фасади Альбіна'!E15+'Фасади Альбіна'!J23</f>
        <v>4342.95</v>
      </c>
    </row>
    <row r="41" spans="1:11" ht="18" customHeight="1" x14ac:dyDescent="0.35">
      <c r="A41" s="66" t="s">
        <v>4</v>
      </c>
      <c r="B41" s="113" t="s">
        <v>81</v>
      </c>
      <c r="C41" s="63" t="s">
        <v>342</v>
      </c>
      <c r="D41" s="83" t="s">
        <v>563</v>
      </c>
      <c r="E41" s="458">
        <f>'Корпуса Luxe'!L9+'Фасади Альбіна'!E25</f>
        <v>951.75</v>
      </c>
      <c r="F41" s="70"/>
      <c r="G41" s="66" t="s">
        <v>60</v>
      </c>
      <c r="H41" s="67" t="s">
        <v>77</v>
      </c>
      <c r="I41" s="63" t="s">
        <v>339</v>
      </c>
      <c r="J41" s="83" t="s">
        <v>563</v>
      </c>
      <c r="K41" s="458">
        <f>'Корпуса Luxe'!L27+'Фасади Альбіна'!J19</f>
        <v>1162.3500000000001</v>
      </c>
    </row>
    <row r="42" spans="1:11" ht="18" customHeight="1" x14ac:dyDescent="0.35">
      <c r="A42" s="66" t="s">
        <v>5</v>
      </c>
      <c r="B42" s="113" t="s">
        <v>81</v>
      </c>
      <c r="C42" s="63" t="s">
        <v>343</v>
      </c>
      <c r="D42" s="83" t="s">
        <v>563</v>
      </c>
      <c r="E42" s="458">
        <f>'Корпуса Luxe'!L10+'Фасади Альбіна'!E14+'Фасади Альбіна'!E14</f>
        <v>1196.0999999999999</v>
      </c>
      <c r="F42" s="70"/>
      <c r="G42" s="66" t="s">
        <v>61</v>
      </c>
      <c r="H42" s="67" t="s">
        <v>77</v>
      </c>
      <c r="I42" s="63" t="s">
        <v>340</v>
      </c>
      <c r="J42" s="83" t="s">
        <v>563</v>
      </c>
      <c r="K42" s="458">
        <f>'Корпуса Luxe'!L28+'Фасади Альбіна'!J21</f>
        <v>1258.2</v>
      </c>
    </row>
    <row r="43" spans="1:11" ht="18" customHeight="1" x14ac:dyDescent="0.35">
      <c r="A43" s="66" t="s">
        <v>7</v>
      </c>
      <c r="B43" s="113" t="s">
        <v>81</v>
      </c>
      <c r="C43" s="63" t="s">
        <v>344</v>
      </c>
      <c r="D43" s="83" t="s">
        <v>563</v>
      </c>
      <c r="E43" s="458">
        <f>'Корпуса Luxe'!L11+'Фасади Альбіна'!E17+'Фасади Альбіна'!E17</f>
        <v>1385.1000000000001</v>
      </c>
      <c r="F43" s="70"/>
      <c r="G43" s="66" t="s">
        <v>62</v>
      </c>
      <c r="H43" s="67" t="s">
        <v>77</v>
      </c>
      <c r="I43" s="63" t="s">
        <v>343</v>
      </c>
      <c r="J43" s="83" t="s">
        <v>563</v>
      </c>
      <c r="K43" s="458">
        <f>'Корпуса Luxe'!L29+'Фасади Альбіна'!J19+'Фасади Альбіна'!J19</f>
        <v>2079</v>
      </c>
    </row>
    <row r="44" spans="1:11" ht="18" customHeight="1" x14ac:dyDescent="0.35">
      <c r="A44" s="66" t="s">
        <v>8</v>
      </c>
      <c r="B44" s="113" t="s">
        <v>218</v>
      </c>
      <c r="C44" s="63" t="s">
        <v>339</v>
      </c>
      <c r="D44" s="83" t="s">
        <v>563</v>
      </c>
      <c r="E44" s="458">
        <f>'Корпуса Luxe'!L12+'Фасади Альбіна'!J20</f>
        <v>1863</v>
      </c>
      <c r="F44" s="70"/>
      <c r="G44" s="66" t="s">
        <v>63</v>
      </c>
      <c r="H44" s="67" t="s">
        <v>77</v>
      </c>
      <c r="I44" s="63" t="s">
        <v>344</v>
      </c>
      <c r="J44" s="83" t="s">
        <v>563</v>
      </c>
      <c r="K44" s="458">
        <f>'Корпуса Luxe'!L30+'Фасади Альбіна'!J21+'Фасади Альбіна'!J21</f>
        <v>2296.35</v>
      </c>
    </row>
    <row r="45" spans="1:11" ht="18" customHeight="1" x14ac:dyDescent="0.35">
      <c r="A45" s="66" t="s">
        <v>9</v>
      </c>
      <c r="B45" s="113" t="s">
        <v>218</v>
      </c>
      <c r="C45" s="63" t="s">
        <v>340</v>
      </c>
      <c r="D45" s="83" t="s">
        <v>563</v>
      </c>
      <c r="E45" s="458">
        <f>'Корпуса Luxe'!L13+'Фасади Альбіна'!J22</f>
        <v>1933.2</v>
      </c>
      <c r="F45" s="70"/>
      <c r="G45" s="66" t="s">
        <v>130</v>
      </c>
      <c r="H45" s="113" t="s">
        <v>218</v>
      </c>
      <c r="I45" s="63" t="s">
        <v>343</v>
      </c>
      <c r="J45" s="83" t="s">
        <v>563</v>
      </c>
      <c r="K45" s="462">
        <f>'Корпуса Luxe'!L31+'Фасади Альбіна'!J6+'Фасади Альбіна'!J24</f>
        <v>2597.3999999999996</v>
      </c>
    </row>
    <row r="46" spans="1:11" ht="18" customHeight="1" x14ac:dyDescent="0.35">
      <c r="A46" s="66" t="s">
        <v>10</v>
      </c>
      <c r="B46" s="113" t="s">
        <v>218</v>
      </c>
      <c r="C46" s="63" t="s">
        <v>343</v>
      </c>
      <c r="D46" s="83" t="s">
        <v>563</v>
      </c>
      <c r="E46" s="458">
        <f>'Корпуса Luxe'!L14+'Фасади Альбіна'!J23</f>
        <v>2185.65</v>
      </c>
      <c r="F46" s="70"/>
      <c r="G46" s="66" t="s">
        <v>131</v>
      </c>
      <c r="H46" s="113" t="s">
        <v>218</v>
      </c>
      <c r="I46" s="63" t="s">
        <v>344</v>
      </c>
      <c r="J46" s="83" t="s">
        <v>563</v>
      </c>
      <c r="K46" s="462">
        <f>'Корпуса Luxe'!L32+'Фасади Альбіна'!J15+'Фасади Альбіна'!J26</f>
        <v>2856.6</v>
      </c>
    </row>
    <row r="47" spans="1:11" ht="18" customHeight="1" x14ac:dyDescent="0.35">
      <c r="A47" s="66" t="s">
        <v>11</v>
      </c>
      <c r="B47" s="113" t="s">
        <v>218</v>
      </c>
      <c r="C47" s="63" t="s">
        <v>344</v>
      </c>
      <c r="D47" s="83" t="s">
        <v>563</v>
      </c>
      <c r="E47" s="458">
        <f>'Корпуса Luxe'!L15+'Фасади Альбіна'!J25</f>
        <v>2457</v>
      </c>
      <c r="F47" s="70"/>
      <c r="G47" s="65" t="s">
        <v>64</v>
      </c>
      <c r="H47" s="67" t="s">
        <v>77</v>
      </c>
      <c r="I47" s="112" t="s">
        <v>343</v>
      </c>
      <c r="J47" s="83" t="s">
        <v>563</v>
      </c>
      <c r="K47" s="458">
        <f>'Корпуса Luxe'!L33+'Фасади Альбіна'!J6+'Фасади Альбіна'!E13+'Фасади Альбіна'!E13</f>
        <v>1748.2500000000002</v>
      </c>
    </row>
    <row r="48" spans="1:11" ht="18" customHeight="1" x14ac:dyDescent="0.35">
      <c r="A48" s="66" t="s">
        <v>12</v>
      </c>
      <c r="B48" s="113" t="s">
        <v>219</v>
      </c>
      <c r="C48" s="63" t="s">
        <v>343</v>
      </c>
      <c r="D48" s="83" t="s">
        <v>563</v>
      </c>
      <c r="E48" s="458">
        <f>'Корпуса Luxe'!L16+'Фасади Альбіна'!E27</f>
        <v>1039.5</v>
      </c>
      <c r="F48" s="70"/>
      <c r="G48" s="66" t="s">
        <v>65</v>
      </c>
      <c r="H48" s="67" t="s">
        <v>77</v>
      </c>
      <c r="I48" s="63" t="s">
        <v>344</v>
      </c>
      <c r="J48" s="83" t="s">
        <v>563</v>
      </c>
      <c r="K48" s="458">
        <f>'Корпуса Luxe'!L34+'Фасади Альбіна'!J15+'Фасади Альбіна'!E16+'Фасади Альбіна'!E16</f>
        <v>1894.05</v>
      </c>
    </row>
    <row r="49" spans="1:12" ht="18" customHeight="1" x14ac:dyDescent="0.35">
      <c r="A49" s="66" t="s">
        <v>13</v>
      </c>
      <c r="B49" s="113" t="s">
        <v>135</v>
      </c>
      <c r="C49" s="63" t="s">
        <v>343</v>
      </c>
      <c r="D49" s="83" t="s">
        <v>563</v>
      </c>
      <c r="E49" s="458">
        <f>'Корпуса Luxe'!L17+'Фасади Альбіна'!E14+'Фасади Альбіна'!E14</f>
        <v>1178.55</v>
      </c>
      <c r="F49" s="70"/>
      <c r="G49" s="66" t="s">
        <v>66</v>
      </c>
      <c r="H49" s="113" t="s">
        <v>219</v>
      </c>
      <c r="I49" s="63" t="s">
        <v>291</v>
      </c>
      <c r="J49" s="83" t="s">
        <v>563</v>
      </c>
      <c r="K49" s="458">
        <f>'Корпуса Luxe'!L35+'Фасади Альбіна'!J8</f>
        <v>1684.8</v>
      </c>
    </row>
    <row r="50" spans="1:12" ht="18" customHeight="1" x14ac:dyDescent="0.35">
      <c r="A50" s="114" t="s">
        <v>14</v>
      </c>
      <c r="B50" s="113" t="s">
        <v>135</v>
      </c>
      <c r="C50" s="74" t="s">
        <v>344</v>
      </c>
      <c r="D50" s="83" t="s">
        <v>563</v>
      </c>
      <c r="E50" s="479">
        <f>'Корпуса Luxe'!L18+'Фасади Альбіна'!E17+'Фасади Альбіна'!E17</f>
        <v>1304.1000000000001</v>
      </c>
      <c r="F50" s="70"/>
      <c r="G50" s="66" t="s">
        <v>67</v>
      </c>
      <c r="H50" s="67" t="s">
        <v>222</v>
      </c>
      <c r="I50" s="63" t="s">
        <v>632</v>
      </c>
      <c r="J50" s="83" t="s">
        <v>563</v>
      </c>
      <c r="K50" s="458">
        <f>'Корпуса Luxe'!L36+'Фасади Альбіна'!E19</f>
        <v>1494.45</v>
      </c>
    </row>
    <row r="51" spans="1:12" ht="18" customHeight="1" x14ac:dyDescent="0.35">
      <c r="A51" s="66" t="s">
        <v>15</v>
      </c>
      <c r="B51" s="113" t="s">
        <v>220</v>
      </c>
      <c r="C51" s="63" t="s">
        <v>347</v>
      </c>
      <c r="D51" s="83" t="s">
        <v>563</v>
      </c>
      <c r="E51" s="459">
        <f>'Корпуса Luxe'!L19+'Фасади Альбіна'!E17+'Фасади Альбіна'!J14</f>
        <v>1107.0000000000002</v>
      </c>
      <c r="F51" s="70"/>
      <c r="G51" s="114" t="s">
        <v>68</v>
      </c>
      <c r="H51" s="117" t="s">
        <v>223</v>
      </c>
      <c r="I51" s="74" t="s">
        <v>292</v>
      </c>
      <c r="J51" s="83" t="s">
        <v>563</v>
      </c>
      <c r="K51" s="479">
        <f>'Корпуса Luxe'!L37+'Фасади Альбіна'!E17</f>
        <v>823.5</v>
      </c>
    </row>
    <row r="52" spans="1:12" ht="18" customHeight="1" x14ac:dyDescent="0.35">
      <c r="A52" s="65" t="s">
        <v>56</v>
      </c>
      <c r="B52" s="67" t="s">
        <v>134</v>
      </c>
      <c r="C52" s="63" t="s">
        <v>347</v>
      </c>
      <c r="D52" s="83" t="s">
        <v>563</v>
      </c>
      <c r="E52" s="458">
        <f>'Корпуса Luxe'!L20+'Фасади Альбіна'!E17+'Фасади Альбіна'!J14</f>
        <v>1283.8500000000001</v>
      </c>
      <c r="F52" s="70"/>
      <c r="G52" s="66" t="s">
        <v>132</v>
      </c>
      <c r="H52" s="113" t="s">
        <v>223</v>
      </c>
      <c r="I52" s="63" t="s">
        <v>338</v>
      </c>
      <c r="J52" s="83" t="s">
        <v>563</v>
      </c>
      <c r="K52" s="459">
        <f>'Корпуса Luxe'!L38+'Фасади Альбіна'!E9</f>
        <v>942.3</v>
      </c>
    </row>
    <row r="53" spans="1:12" ht="18" customHeight="1" thickBot="1" x14ac:dyDescent="0.4">
      <c r="A53" s="195" t="s">
        <v>57</v>
      </c>
      <c r="B53" s="196" t="s">
        <v>137</v>
      </c>
      <c r="C53" s="64" t="s">
        <v>133</v>
      </c>
      <c r="D53" s="122" t="s">
        <v>563</v>
      </c>
      <c r="E53" s="463">
        <f>'Корпуса Luxe'!L21</f>
        <v>557.54999999999995</v>
      </c>
      <c r="F53" s="70"/>
      <c r="G53" s="72" t="s">
        <v>85</v>
      </c>
      <c r="H53" s="118" t="s">
        <v>224</v>
      </c>
      <c r="I53" s="64" t="s">
        <v>294</v>
      </c>
      <c r="J53" s="122" t="s">
        <v>563</v>
      </c>
      <c r="K53" s="467">
        <f>'Корпуса Luxe'!L39</f>
        <v>500.85</v>
      </c>
    </row>
    <row r="54" spans="1:12" x14ac:dyDescent="0.35">
      <c r="A54" s="123"/>
      <c r="B54" s="70"/>
      <c r="C54" s="93"/>
      <c r="D54" s="70"/>
      <c r="E54" s="70"/>
      <c r="F54" s="70"/>
      <c r="G54" s="70"/>
      <c r="H54" s="70"/>
      <c r="I54" s="70"/>
      <c r="J54" s="70"/>
      <c r="K54" s="70"/>
    </row>
    <row r="55" spans="1:12" x14ac:dyDescent="0.35">
      <c r="A55" s="94" t="s">
        <v>349</v>
      </c>
      <c r="B55" s="94"/>
      <c r="C55" s="94"/>
      <c r="D55" s="94"/>
      <c r="E55" s="94"/>
      <c r="F55" s="92"/>
      <c r="G55" s="94"/>
      <c r="H55" s="94"/>
      <c r="I55" s="70"/>
      <c r="J55" s="70"/>
      <c r="K55" s="70"/>
    </row>
    <row r="56" spans="1:12" x14ac:dyDescent="0.35">
      <c r="A56" s="94"/>
      <c r="B56" s="94"/>
      <c r="C56" s="94"/>
      <c r="D56" s="94"/>
      <c r="E56" s="94"/>
      <c r="F56" s="92"/>
      <c r="G56" s="94"/>
      <c r="H56" s="94"/>
      <c r="I56" s="70"/>
      <c r="J56" s="70"/>
      <c r="K56" s="70"/>
    </row>
    <row r="57" spans="1:12" x14ac:dyDescent="0.35">
      <c r="A57" s="94"/>
      <c r="B57" s="94"/>
      <c r="C57" s="94"/>
      <c r="D57" s="94"/>
      <c r="E57" s="94"/>
      <c r="F57" s="92"/>
      <c r="G57" s="94"/>
      <c r="H57" s="94"/>
      <c r="I57" s="70"/>
      <c r="J57" s="70"/>
      <c r="K57" s="70"/>
    </row>
    <row r="58" spans="1:12" x14ac:dyDescent="0.35">
      <c r="A58" s="94" t="s">
        <v>651</v>
      </c>
      <c r="B58" s="94"/>
      <c r="C58" s="94"/>
      <c r="D58" s="94"/>
      <c r="E58" s="94"/>
      <c r="F58" s="92"/>
      <c r="G58" s="94"/>
      <c r="H58" s="94"/>
      <c r="I58" s="70"/>
      <c r="J58" s="70"/>
      <c r="K58" s="70"/>
    </row>
    <row r="59" spans="1:12" x14ac:dyDescent="0.35">
      <c r="A59" s="94" t="s">
        <v>652</v>
      </c>
      <c r="B59" s="70"/>
      <c r="C59" s="93"/>
      <c r="D59" s="70"/>
      <c r="E59" s="70"/>
      <c r="F59" s="70"/>
      <c r="G59" s="70"/>
      <c r="H59" s="70"/>
      <c r="I59" s="70"/>
      <c r="J59" s="70"/>
      <c r="K59" s="299"/>
      <c r="L59" s="178"/>
    </row>
    <row r="60" spans="1:12" x14ac:dyDescent="0.35">
      <c r="A60" s="94"/>
      <c r="B60" s="70"/>
      <c r="C60" s="93"/>
      <c r="D60" s="70"/>
      <c r="E60" s="70"/>
      <c r="F60" s="70"/>
      <c r="G60" s="70"/>
      <c r="H60" s="70"/>
      <c r="I60" s="70"/>
      <c r="J60" s="70"/>
      <c r="K60" s="299"/>
      <c r="L60" s="178"/>
    </row>
    <row r="61" spans="1:12" x14ac:dyDescent="0.35">
      <c r="A61" s="94"/>
      <c r="B61" s="70"/>
      <c r="C61" s="93"/>
      <c r="D61" s="70"/>
      <c r="E61" s="70"/>
      <c r="F61" s="70"/>
      <c r="G61" s="70"/>
      <c r="H61" s="70"/>
      <c r="I61" s="70"/>
      <c r="J61" s="70"/>
      <c r="K61" s="299"/>
      <c r="L61" s="178"/>
    </row>
    <row r="62" spans="1:12" ht="14.5" x14ac:dyDescent="0.3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59">
        <v>1</v>
      </c>
    </row>
    <row r="63" spans="1:12" x14ac:dyDescent="0.35">
      <c r="A63" s="177"/>
      <c r="B63" s="178"/>
      <c r="C63" s="290"/>
      <c r="D63" s="178"/>
      <c r="E63" s="178"/>
      <c r="F63" s="178"/>
      <c r="G63" s="178"/>
      <c r="H63" s="178"/>
      <c r="I63" s="178"/>
      <c r="J63" s="178"/>
      <c r="K63" s="178"/>
    </row>
    <row r="67" spans="1:3" ht="14.5" x14ac:dyDescent="0.35">
      <c r="A67"/>
      <c r="C67"/>
    </row>
  </sheetData>
  <sheetProtection password="CF7A" sheet="1" objects="1" scenarios="1"/>
  <mergeCells count="6">
    <mergeCell ref="J34:K34"/>
    <mergeCell ref="A2:K2"/>
    <mergeCell ref="J3:K3"/>
    <mergeCell ref="A28:K28"/>
    <mergeCell ref="A29:K29"/>
    <mergeCell ref="A33:K33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27"/>
  <sheetViews>
    <sheetView zoomScaleNormal="100" workbookViewId="0">
      <selection activeCell="B10" sqref="B10"/>
    </sheetView>
  </sheetViews>
  <sheetFormatPr defaultRowHeight="14.5" x14ac:dyDescent="0.35"/>
  <cols>
    <col min="12" max="12" width="8.90625" customWidth="1"/>
  </cols>
  <sheetData>
    <row r="2" spans="1:12" s="82" customFormat="1" ht="15.5" x14ac:dyDescent="0.35">
      <c r="A2" s="588" t="s">
        <v>1030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</row>
    <row r="3" spans="1:12" s="82" customFormat="1" ht="20" customHeight="1" x14ac:dyDescent="0.35">
      <c r="A3" s="82" t="s">
        <v>1031</v>
      </c>
    </row>
    <row r="4" spans="1:12" s="82" customFormat="1" ht="20" customHeight="1" x14ac:dyDescent="0.35">
      <c r="A4" s="82" t="s">
        <v>1032</v>
      </c>
    </row>
    <row r="5" spans="1:12" s="82" customFormat="1" ht="20" customHeight="1" x14ac:dyDescent="0.35">
      <c r="A5" s="82" t="s">
        <v>1033</v>
      </c>
    </row>
    <row r="6" spans="1:12" s="82" customFormat="1" ht="20" customHeight="1" x14ac:dyDescent="0.35">
      <c r="A6" s="82" t="s">
        <v>1034</v>
      </c>
    </row>
    <row r="7" spans="1:12" s="82" customFormat="1" ht="20" customHeight="1" x14ac:dyDescent="0.35">
      <c r="A7" s="82" t="s">
        <v>1035</v>
      </c>
    </row>
    <row r="8" spans="1:12" s="82" customFormat="1" ht="20" customHeight="1" x14ac:dyDescent="0.35">
      <c r="A8" s="82" t="s">
        <v>1036</v>
      </c>
    </row>
    <row r="9" spans="1:12" s="82" customFormat="1" ht="20" customHeight="1" x14ac:dyDescent="0.35">
      <c r="A9" s="82" t="s">
        <v>1037</v>
      </c>
    </row>
    <row r="10" spans="1:12" s="82" customFormat="1" ht="20" customHeight="1" x14ac:dyDescent="0.35">
      <c r="A10" s="82" t="s">
        <v>1038</v>
      </c>
    </row>
    <row r="11" spans="1:12" s="82" customFormat="1" ht="20" customHeight="1" x14ac:dyDescent="0.35">
      <c r="A11" s="82" t="s">
        <v>1039</v>
      </c>
    </row>
    <row r="12" spans="1:12" s="82" customFormat="1" ht="20" customHeight="1" x14ac:dyDescent="0.35">
      <c r="A12" s="82" t="s">
        <v>1040</v>
      </c>
    </row>
    <row r="13" spans="1:12" s="82" customFormat="1" ht="15.65" x14ac:dyDescent="0.3"/>
    <row r="14" spans="1:12" ht="20" customHeight="1" x14ac:dyDescent="0.35">
      <c r="A14" s="82" t="s">
        <v>1041</v>
      </c>
    </row>
    <row r="15" spans="1:12" ht="20" customHeight="1" x14ac:dyDescent="0.35">
      <c r="A15" s="82" t="s">
        <v>1042</v>
      </c>
    </row>
    <row r="16" spans="1:12" ht="20" customHeight="1" x14ac:dyDescent="0.3"/>
    <row r="17" spans="1:1" s="356" customFormat="1" ht="20" customHeight="1" x14ac:dyDescent="0.35">
      <c r="A17" s="582" t="s">
        <v>1174</v>
      </c>
    </row>
    <row r="18" spans="1:1" s="356" customFormat="1" ht="15.5" x14ac:dyDescent="0.35">
      <c r="A18" s="582" t="s">
        <v>1175</v>
      </c>
    </row>
    <row r="19" spans="1:1" s="356" customFormat="1" ht="15.5" x14ac:dyDescent="0.35">
      <c r="A19" s="582" t="s">
        <v>1176</v>
      </c>
    </row>
    <row r="20" spans="1:1" s="356" customFormat="1" ht="15.5" x14ac:dyDescent="0.35">
      <c r="A20" s="582" t="s">
        <v>1177</v>
      </c>
    </row>
    <row r="21" spans="1:1" s="356" customFormat="1" ht="15.5" x14ac:dyDescent="0.35">
      <c r="A21" s="582" t="s">
        <v>1178</v>
      </c>
    </row>
    <row r="22" spans="1:1" s="356" customFormat="1" ht="15.5" x14ac:dyDescent="0.35">
      <c r="A22" s="582" t="s">
        <v>1179</v>
      </c>
    </row>
    <row r="23" spans="1:1" s="356" customFormat="1" ht="15.5" x14ac:dyDescent="0.35">
      <c r="A23" s="582" t="s">
        <v>1180</v>
      </c>
    </row>
    <row r="24" spans="1:1" s="356" customFormat="1" ht="15.5" x14ac:dyDescent="0.35">
      <c r="A24" s="582" t="s">
        <v>1181</v>
      </c>
    </row>
    <row r="25" spans="1:1" s="356" customFormat="1" x14ac:dyDescent="0.35"/>
    <row r="26" spans="1:1" s="356" customFormat="1" ht="15.5" x14ac:dyDescent="0.35">
      <c r="A26" s="583" t="s">
        <v>1182</v>
      </c>
    </row>
    <row r="27" spans="1:1" s="94" customFormat="1" ht="15.5" x14ac:dyDescent="0.35">
      <c r="A27" s="94" t="s">
        <v>1183</v>
      </c>
    </row>
  </sheetData>
  <mergeCells count="1">
    <mergeCell ref="A2:L2"/>
  </mergeCells>
  <pageMargins left="3.937007874015748E-2" right="3.937007874015748E-2" top="0.15748031496062992" bottom="0.15748031496062992" header="0.31496062992125984" footer="0.31496062992125984"/>
  <pageSetup paperSize="9" scale="9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75"/>
  <sheetViews>
    <sheetView topLeftCell="A4" workbookViewId="0">
      <selection activeCell="A75" sqref="A75"/>
    </sheetView>
  </sheetViews>
  <sheetFormatPr defaultRowHeight="14.5" x14ac:dyDescent="0.35"/>
  <cols>
    <col min="1" max="1" width="17.36328125" customWidth="1"/>
    <col min="2" max="2" width="15.6328125" customWidth="1"/>
    <col min="3" max="3" width="10" customWidth="1"/>
    <col min="4" max="4" width="12.08984375" customWidth="1"/>
    <col min="5" max="5" width="9.453125" customWidth="1"/>
    <col min="6" max="6" width="9.90625" customWidth="1"/>
    <col min="7" max="7" width="17.36328125" customWidth="1"/>
    <col min="8" max="8" width="15.36328125" customWidth="1"/>
    <col min="9" max="9" width="10" customWidth="1"/>
    <col min="10" max="10" width="12.453125" customWidth="1"/>
    <col min="11" max="11" width="9.08984375" customWidth="1"/>
  </cols>
  <sheetData>
    <row r="1" spans="1:11" ht="15.75" thickBot="1" x14ac:dyDescent="0.3"/>
    <row r="2" spans="1:11" x14ac:dyDescent="0.35">
      <c r="A2" s="672" t="s">
        <v>350</v>
      </c>
      <c r="B2" s="673"/>
      <c r="C2" s="673"/>
      <c r="D2" s="673"/>
      <c r="E2" s="673"/>
      <c r="F2" s="673"/>
      <c r="G2" s="673"/>
      <c r="H2" s="673"/>
      <c r="I2" s="673"/>
      <c r="J2" s="673"/>
      <c r="K2" s="674"/>
    </row>
    <row r="3" spans="1:11" ht="20.25" customHeight="1" thickBot="1" x14ac:dyDescent="0.4">
      <c r="A3" s="675"/>
      <c r="B3" s="676"/>
      <c r="C3" s="676"/>
      <c r="D3" s="676"/>
      <c r="E3" s="676"/>
      <c r="F3" s="676"/>
      <c r="G3" s="676"/>
      <c r="H3" s="676"/>
      <c r="I3" s="676"/>
      <c r="J3" s="676"/>
      <c r="K3" s="677"/>
    </row>
    <row r="4" spans="1:11" ht="15.75" thickBot="1" x14ac:dyDescent="0.3"/>
    <row r="5" spans="1:11" ht="22.5" customHeight="1" x14ac:dyDescent="0.35">
      <c r="A5" s="95" t="s">
        <v>147</v>
      </c>
      <c r="B5" s="147" t="s">
        <v>146</v>
      </c>
      <c r="C5" s="146" t="s">
        <v>163</v>
      </c>
      <c r="D5" s="96" t="s">
        <v>148</v>
      </c>
      <c r="E5" s="96" t="s">
        <v>165</v>
      </c>
      <c r="F5" s="97"/>
      <c r="G5" s="95" t="s">
        <v>147</v>
      </c>
      <c r="H5" s="147" t="s">
        <v>146</v>
      </c>
      <c r="I5" s="146" t="s">
        <v>163</v>
      </c>
      <c r="J5" s="96" t="s">
        <v>148</v>
      </c>
      <c r="K5" s="96" t="s">
        <v>165</v>
      </c>
    </row>
    <row r="6" spans="1:11" ht="14.25" customHeight="1" thickBot="1" x14ac:dyDescent="0.4">
      <c r="A6" s="145"/>
      <c r="B6" s="99"/>
      <c r="C6" s="100" t="s">
        <v>255</v>
      </c>
      <c r="D6" s="99"/>
      <c r="E6" s="99" t="s">
        <v>164</v>
      </c>
      <c r="F6" s="97"/>
      <c r="G6" s="145"/>
      <c r="H6" s="99"/>
      <c r="I6" s="100" t="s">
        <v>255</v>
      </c>
      <c r="J6" s="99"/>
      <c r="K6" s="99" t="s">
        <v>164</v>
      </c>
    </row>
    <row r="7" spans="1:11" ht="17.25" customHeight="1" x14ac:dyDescent="0.35">
      <c r="A7" s="22" t="s">
        <v>191</v>
      </c>
      <c r="B7" s="39" t="s">
        <v>238</v>
      </c>
      <c r="C7" s="39" t="s">
        <v>162</v>
      </c>
      <c r="D7" s="39" t="s">
        <v>162</v>
      </c>
      <c r="E7" s="346" t="s">
        <v>162</v>
      </c>
      <c r="F7" s="23"/>
      <c r="G7" s="22" t="s">
        <v>150</v>
      </c>
      <c r="H7" s="347" t="s">
        <v>100</v>
      </c>
      <c r="I7" s="42">
        <v>1</v>
      </c>
      <c r="J7" s="39" t="s">
        <v>162</v>
      </c>
      <c r="K7" s="346" t="s">
        <v>162</v>
      </c>
    </row>
    <row r="8" spans="1:11" ht="15.5" x14ac:dyDescent="0.35">
      <c r="A8" s="17" t="s">
        <v>192</v>
      </c>
      <c r="B8" s="26" t="s">
        <v>249</v>
      </c>
      <c r="C8" s="32">
        <v>1</v>
      </c>
      <c r="D8" s="27" t="s">
        <v>162</v>
      </c>
      <c r="E8" s="34">
        <v>1</v>
      </c>
      <c r="F8" s="23"/>
      <c r="G8" s="17" t="s">
        <v>151</v>
      </c>
      <c r="H8" s="27" t="s">
        <v>238</v>
      </c>
      <c r="I8" s="27" t="s">
        <v>162</v>
      </c>
      <c r="J8" s="27" t="s">
        <v>162</v>
      </c>
      <c r="K8" s="30" t="s">
        <v>162</v>
      </c>
    </row>
    <row r="9" spans="1:11" ht="15.5" x14ac:dyDescent="0.35">
      <c r="A9" s="17" t="s">
        <v>193</v>
      </c>
      <c r="B9" s="26" t="s">
        <v>240</v>
      </c>
      <c r="C9" s="32">
        <v>1</v>
      </c>
      <c r="D9" s="27" t="s">
        <v>162</v>
      </c>
      <c r="E9" s="34">
        <v>1</v>
      </c>
      <c r="F9" s="23"/>
      <c r="G9" s="17" t="s">
        <v>152</v>
      </c>
      <c r="H9" s="26" t="s">
        <v>252</v>
      </c>
      <c r="I9" s="32">
        <v>1</v>
      </c>
      <c r="J9" s="27" t="s">
        <v>162</v>
      </c>
      <c r="K9" s="34">
        <v>1</v>
      </c>
    </row>
    <row r="10" spans="1:11" ht="15.5" x14ac:dyDescent="0.35">
      <c r="A10" s="17" t="s">
        <v>194</v>
      </c>
      <c r="B10" s="26" t="s">
        <v>97</v>
      </c>
      <c r="C10" s="32">
        <v>1</v>
      </c>
      <c r="D10" s="27" t="s">
        <v>162</v>
      </c>
      <c r="E10" s="34">
        <v>1</v>
      </c>
      <c r="F10" s="23"/>
      <c r="G10" s="17" t="s">
        <v>153</v>
      </c>
      <c r="H10" s="26" t="s">
        <v>241</v>
      </c>
      <c r="I10" s="32">
        <v>1</v>
      </c>
      <c r="J10" s="27" t="s">
        <v>162</v>
      </c>
      <c r="K10" s="34">
        <v>1</v>
      </c>
    </row>
    <row r="11" spans="1:11" ht="15.5" x14ac:dyDescent="0.35">
      <c r="A11" s="17" t="s">
        <v>195</v>
      </c>
      <c r="B11" s="26" t="s">
        <v>103</v>
      </c>
      <c r="C11" s="32">
        <v>1</v>
      </c>
      <c r="D11" s="27" t="s">
        <v>162</v>
      </c>
      <c r="E11" s="34">
        <v>1</v>
      </c>
      <c r="F11" s="23"/>
      <c r="G11" s="17" t="s">
        <v>154</v>
      </c>
      <c r="H11" s="26" t="s">
        <v>98</v>
      </c>
      <c r="I11" s="32">
        <v>1</v>
      </c>
      <c r="J11" s="27" t="s">
        <v>162</v>
      </c>
      <c r="K11" s="34">
        <v>1</v>
      </c>
    </row>
    <row r="12" spans="1:11" ht="15.5" x14ac:dyDescent="0.35">
      <c r="A12" s="17" t="s">
        <v>196</v>
      </c>
      <c r="B12" s="26" t="s">
        <v>249</v>
      </c>
      <c r="C12" s="32">
        <v>2</v>
      </c>
      <c r="D12" s="27" t="s">
        <v>162</v>
      </c>
      <c r="E12" s="34">
        <v>2</v>
      </c>
      <c r="F12" s="23"/>
      <c r="G12" s="17" t="s">
        <v>155</v>
      </c>
      <c r="H12" s="26" t="s">
        <v>104</v>
      </c>
      <c r="I12" s="32">
        <v>1</v>
      </c>
      <c r="J12" s="27" t="s">
        <v>162</v>
      </c>
      <c r="K12" s="34">
        <v>1</v>
      </c>
    </row>
    <row r="13" spans="1:11" ht="16.5" x14ac:dyDescent="0.35">
      <c r="A13" s="17" t="s">
        <v>197</v>
      </c>
      <c r="B13" s="26" t="s">
        <v>249</v>
      </c>
      <c r="C13" s="32">
        <v>2</v>
      </c>
      <c r="D13" s="136" t="s">
        <v>351</v>
      </c>
      <c r="E13" s="34">
        <v>2</v>
      </c>
      <c r="F13" s="23"/>
      <c r="G13" s="17" t="s">
        <v>156</v>
      </c>
      <c r="H13" s="26" t="s">
        <v>252</v>
      </c>
      <c r="I13" s="32">
        <v>2</v>
      </c>
      <c r="J13" s="27" t="s">
        <v>162</v>
      </c>
      <c r="K13" s="34">
        <v>2</v>
      </c>
    </row>
    <row r="14" spans="1:11" ht="16.5" x14ac:dyDescent="0.35">
      <c r="A14" s="17" t="s">
        <v>198</v>
      </c>
      <c r="B14" s="26" t="s">
        <v>240</v>
      </c>
      <c r="C14" s="32">
        <v>2</v>
      </c>
      <c r="D14" s="27" t="s">
        <v>162</v>
      </c>
      <c r="E14" s="34">
        <v>2</v>
      </c>
      <c r="F14" s="23"/>
      <c r="G14" s="17" t="s">
        <v>157</v>
      </c>
      <c r="H14" s="26" t="s">
        <v>252</v>
      </c>
      <c r="I14" s="32">
        <v>2</v>
      </c>
      <c r="J14" s="136" t="s">
        <v>351</v>
      </c>
      <c r="K14" s="34">
        <v>2</v>
      </c>
    </row>
    <row r="15" spans="1:11" ht="16.5" x14ac:dyDescent="0.35">
      <c r="A15" s="17" t="s">
        <v>199</v>
      </c>
      <c r="B15" s="26" t="s">
        <v>240</v>
      </c>
      <c r="C15" s="32">
        <v>2</v>
      </c>
      <c r="D15" s="136" t="s">
        <v>352</v>
      </c>
      <c r="E15" s="34">
        <v>2</v>
      </c>
      <c r="F15" s="23"/>
      <c r="G15" s="17" t="s">
        <v>158</v>
      </c>
      <c r="H15" s="26" t="s">
        <v>241</v>
      </c>
      <c r="I15" s="32">
        <v>2</v>
      </c>
      <c r="J15" s="27" t="s">
        <v>162</v>
      </c>
      <c r="K15" s="34">
        <v>2</v>
      </c>
    </row>
    <row r="16" spans="1:11" ht="16.5" x14ac:dyDescent="0.35">
      <c r="A16" s="17" t="s">
        <v>200</v>
      </c>
      <c r="B16" s="26" t="s">
        <v>250</v>
      </c>
      <c r="C16" s="32">
        <v>1</v>
      </c>
      <c r="D16" s="27" t="s">
        <v>162</v>
      </c>
      <c r="E16" s="34">
        <v>1</v>
      </c>
      <c r="F16" s="23"/>
      <c r="G16" s="17" t="s">
        <v>159</v>
      </c>
      <c r="H16" s="26" t="s">
        <v>241</v>
      </c>
      <c r="I16" s="32">
        <v>2</v>
      </c>
      <c r="J16" s="136" t="s">
        <v>352</v>
      </c>
      <c r="K16" s="34">
        <v>2</v>
      </c>
    </row>
    <row r="17" spans="1:11" ht="15.5" x14ac:dyDescent="0.35">
      <c r="A17" s="17" t="s">
        <v>201</v>
      </c>
      <c r="B17" s="26" t="s">
        <v>251</v>
      </c>
      <c r="C17" s="32">
        <v>1</v>
      </c>
      <c r="D17" s="27" t="s">
        <v>162</v>
      </c>
      <c r="E17" s="34">
        <v>1</v>
      </c>
      <c r="F17" s="23"/>
      <c r="G17" s="17" t="s">
        <v>987</v>
      </c>
      <c r="H17" s="26" t="s">
        <v>503</v>
      </c>
      <c r="I17" s="32">
        <v>1</v>
      </c>
      <c r="J17" s="27" t="s">
        <v>162</v>
      </c>
      <c r="K17" s="34">
        <v>1</v>
      </c>
    </row>
    <row r="18" spans="1:11" ht="15.5" x14ac:dyDescent="0.35">
      <c r="A18" s="17" t="s">
        <v>202</v>
      </c>
      <c r="B18" s="26" t="s">
        <v>102</v>
      </c>
      <c r="C18" s="32">
        <v>1</v>
      </c>
      <c r="D18" s="27" t="s">
        <v>162</v>
      </c>
      <c r="E18" s="34">
        <v>1</v>
      </c>
      <c r="F18" s="23"/>
      <c r="G18" s="17" t="s">
        <v>986</v>
      </c>
      <c r="H18" s="26" t="s">
        <v>505</v>
      </c>
      <c r="I18" s="32">
        <v>1</v>
      </c>
      <c r="J18" s="27" t="s">
        <v>162</v>
      </c>
      <c r="K18" s="34">
        <v>1</v>
      </c>
    </row>
    <row r="19" spans="1:11" ht="15.5" x14ac:dyDescent="0.35">
      <c r="A19" s="17" t="s">
        <v>203</v>
      </c>
      <c r="B19" s="26" t="s">
        <v>109</v>
      </c>
      <c r="C19" s="32">
        <v>1</v>
      </c>
      <c r="D19" s="27" t="s">
        <v>162</v>
      </c>
      <c r="E19" s="34">
        <v>1</v>
      </c>
      <c r="F19" s="23"/>
      <c r="G19" s="17" t="s">
        <v>160</v>
      </c>
      <c r="H19" s="26" t="s">
        <v>101</v>
      </c>
      <c r="I19" s="32">
        <v>1</v>
      </c>
      <c r="J19" s="27" t="s">
        <v>162</v>
      </c>
      <c r="K19" s="34">
        <v>1</v>
      </c>
    </row>
    <row r="20" spans="1:11" ht="15.5" x14ac:dyDescent="0.35">
      <c r="A20" s="17" t="s">
        <v>353</v>
      </c>
      <c r="B20" s="26" t="s">
        <v>240</v>
      </c>
      <c r="C20" s="32">
        <v>1</v>
      </c>
      <c r="D20" s="27" t="s">
        <v>162</v>
      </c>
      <c r="E20" s="34">
        <v>1</v>
      </c>
      <c r="F20" s="23"/>
      <c r="G20" s="17" t="s">
        <v>161</v>
      </c>
      <c r="H20" s="26" t="s">
        <v>91</v>
      </c>
      <c r="I20" s="32">
        <v>2</v>
      </c>
      <c r="J20" s="27" t="s">
        <v>162</v>
      </c>
      <c r="K20" s="34">
        <v>2</v>
      </c>
    </row>
    <row r="21" spans="1:11" ht="15.5" x14ac:dyDescent="0.35">
      <c r="A21" s="17" t="s">
        <v>354</v>
      </c>
      <c r="B21" s="27" t="s">
        <v>162</v>
      </c>
      <c r="C21" s="27" t="s">
        <v>162</v>
      </c>
      <c r="D21" s="27" t="s">
        <v>162</v>
      </c>
      <c r="E21" s="30" t="s">
        <v>162</v>
      </c>
      <c r="F21" s="23"/>
      <c r="G21" s="17" t="s">
        <v>355</v>
      </c>
      <c r="H21" s="26" t="s">
        <v>241</v>
      </c>
      <c r="I21" s="32">
        <v>1</v>
      </c>
      <c r="J21" s="27" t="s">
        <v>162</v>
      </c>
      <c r="K21" s="34">
        <v>1</v>
      </c>
    </row>
    <row r="22" spans="1:11" ht="15.5" x14ac:dyDescent="0.35">
      <c r="A22" s="17" t="s">
        <v>356</v>
      </c>
      <c r="B22" s="27" t="s">
        <v>162</v>
      </c>
      <c r="C22" s="27" t="s">
        <v>162</v>
      </c>
      <c r="D22" s="54" t="s">
        <v>256</v>
      </c>
      <c r="E22" s="30" t="s">
        <v>162</v>
      </c>
      <c r="F22" s="23"/>
      <c r="G22" s="17" t="s">
        <v>357</v>
      </c>
      <c r="H22" s="27" t="s">
        <v>162</v>
      </c>
      <c r="I22" s="27" t="s">
        <v>162</v>
      </c>
      <c r="J22" s="27" t="s">
        <v>162</v>
      </c>
      <c r="K22" s="30" t="s">
        <v>162</v>
      </c>
    </row>
    <row r="23" spans="1:11" ht="15.5" x14ac:dyDescent="0.35">
      <c r="A23" s="17" t="s">
        <v>358</v>
      </c>
      <c r="B23" s="26" t="s">
        <v>253</v>
      </c>
      <c r="C23" s="32">
        <v>1</v>
      </c>
      <c r="D23" s="54" t="s">
        <v>256</v>
      </c>
      <c r="E23" s="34">
        <v>1</v>
      </c>
      <c r="F23" s="23"/>
      <c r="G23" s="24" t="s">
        <v>359</v>
      </c>
      <c r="H23" s="27" t="s">
        <v>162</v>
      </c>
      <c r="I23" s="27" t="s">
        <v>162</v>
      </c>
      <c r="J23" s="27" t="s">
        <v>162</v>
      </c>
      <c r="K23" s="30" t="s">
        <v>162</v>
      </c>
    </row>
    <row r="24" spans="1:11" ht="15.5" x14ac:dyDescent="0.35">
      <c r="A24" s="17" t="s">
        <v>360</v>
      </c>
      <c r="B24" s="26" t="s">
        <v>246</v>
      </c>
      <c r="C24" s="32">
        <v>2</v>
      </c>
      <c r="D24" s="27" t="s">
        <v>162</v>
      </c>
      <c r="E24" s="34">
        <v>2</v>
      </c>
      <c r="F24" s="23"/>
      <c r="G24" s="24" t="s">
        <v>361</v>
      </c>
      <c r="H24" s="26" t="s">
        <v>254</v>
      </c>
      <c r="I24" s="32">
        <v>1</v>
      </c>
      <c r="J24" s="27" t="s">
        <v>162</v>
      </c>
      <c r="K24" s="47">
        <v>1</v>
      </c>
    </row>
    <row r="25" spans="1:11" ht="15.5" x14ac:dyDescent="0.35">
      <c r="A25" s="24"/>
      <c r="B25" s="48" t="s">
        <v>145</v>
      </c>
      <c r="C25" s="137">
        <v>1</v>
      </c>
      <c r="D25" s="138" t="s">
        <v>162</v>
      </c>
      <c r="E25" s="139" t="s">
        <v>162</v>
      </c>
      <c r="F25" s="23"/>
      <c r="G25" s="24" t="s">
        <v>362</v>
      </c>
      <c r="H25" s="26" t="s">
        <v>247</v>
      </c>
      <c r="I25" s="32">
        <v>2</v>
      </c>
      <c r="J25" s="138" t="s">
        <v>162</v>
      </c>
      <c r="K25" s="140">
        <v>2</v>
      </c>
    </row>
    <row r="26" spans="1:11" ht="15.5" x14ac:dyDescent="0.35">
      <c r="A26" s="24" t="s">
        <v>204</v>
      </c>
      <c r="B26" s="48" t="s">
        <v>250</v>
      </c>
      <c r="C26" s="137">
        <v>2</v>
      </c>
      <c r="D26" s="345" t="s">
        <v>213</v>
      </c>
      <c r="E26" s="140">
        <v>2</v>
      </c>
      <c r="F26" s="23"/>
      <c r="G26" s="24"/>
      <c r="H26" s="48" t="s">
        <v>248</v>
      </c>
      <c r="I26" s="137">
        <v>1</v>
      </c>
      <c r="J26" s="138" t="s">
        <v>162</v>
      </c>
      <c r="K26" s="139" t="s">
        <v>162</v>
      </c>
    </row>
    <row r="27" spans="1:11" ht="15.5" x14ac:dyDescent="0.35">
      <c r="A27" s="17" t="s">
        <v>212</v>
      </c>
      <c r="B27" s="26" t="s">
        <v>251</v>
      </c>
      <c r="C27" s="32">
        <v>2</v>
      </c>
      <c r="D27" s="27" t="s">
        <v>213</v>
      </c>
      <c r="E27" s="34">
        <v>2</v>
      </c>
      <c r="F27" s="23"/>
      <c r="G27" s="17" t="s">
        <v>988</v>
      </c>
      <c r="H27" s="26" t="s">
        <v>503</v>
      </c>
      <c r="I27" s="32">
        <v>2</v>
      </c>
      <c r="J27" s="27" t="s">
        <v>162</v>
      </c>
      <c r="K27" s="34">
        <v>2</v>
      </c>
    </row>
    <row r="28" spans="1:11" ht="16" thickBot="1" x14ac:dyDescent="0.4">
      <c r="A28" s="18" t="s">
        <v>149</v>
      </c>
      <c r="B28" s="28" t="s">
        <v>99</v>
      </c>
      <c r="C28" s="33">
        <v>1</v>
      </c>
      <c r="D28" s="29" t="s">
        <v>162</v>
      </c>
      <c r="E28" s="31" t="s">
        <v>162</v>
      </c>
      <c r="F28" s="23"/>
      <c r="G28" s="18" t="s">
        <v>989</v>
      </c>
      <c r="H28" s="28" t="s">
        <v>505</v>
      </c>
      <c r="I28" s="33">
        <v>2</v>
      </c>
      <c r="J28" s="29" t="s">
        <v>162</v>
      </c>
      <c r="K28" s="35">
        <v>2</v>
      </c>
    </row>
    <row r="29" spans="1:11" ht="18.5" x14ac:dyDescent="0.45">
      <c r="A29" s="52"/>
      <c r="F29" s="23"/>
    </row>
    <row r="30" spans="1:11" ht="17.5" x14ac:dyDescent="0.35">
      <c r="A30" s="46" t="s">
        <v>363</v>
      </c>
      <c r="F30" s="23"/>
    </row>
    <row r="31" spans="1:11" ht="15.5" x14ac:dyDescent="0.35">
      <c r="A31" s="141" t="s">
        <v>364</v>
      </c>
      <c r="F31" s="23"/>
    </row>
    <row r="32" spans="1:11" ht="15.5" x14ac:dyDescent="0.35">
      <c r="A32" s="142" t="s">
        <v>239</v>
      </c>
      <c r="F32" s="23"/>
    </row>
    <row r="33" spans="1:11" ht="15.5" x14ac:dyDescent="0.35">
      <c r="A33" s="142" t="s">
        <v>301</v>
      </c>
      <c r="F33" s="23"/>
      <c r="G33" s="46"/>
      <c r="H33" s="46"/>
    </row>
    <row r="34" spans="1:11" ht="15.5" x14ac:dyDescent="0.35">
      <c r="A34" s="142"/>
      <c r="F34" s="23"/>
      <c r="G34" s="46"/>
      <c r="H34" s="46"/>
    </row>
    <row r="35" spans="1:11" ht="15.5" x14ac:dyDescent="0.35">
      <c r="A35" s="46" t="s">
        <v>365</v>
      </c>
      <c r="B35" s="46"/>
      <c r="C35" s="46"/>
      <c r="D35" s="46"/>
      <c r="E35" s="46"/>
      <c r="F35" s="23"/>
      <c r="G35" s="46"/>
      <c r="H35" s="46"/>
    </row>
    <row r="36" spans="1:11" ht="13.75" customHeight="1" thickBot="1" x14ac:dyDescent="0.4"/>
    <row r="37" spans="1:11" ht="31.75" customHeight="1" thickBot="1" x14ac:dyDescent="0.4">
      <c r="A37" s="625" t="s">
        <v>350</v>
      </c>
      <c r="B37" s="678"/>
      <c r="C37" s="678"/>
      <c r="D37" s="678"/>
      <c r="E37" s="678"/>
      <c r="F37" s="678"/>
      <c r="G37" s="678"/>
      <c r="H37" s="678"/>
      <c r="I37" s="678"/>
      <c r="J37" s="678"/>
      <c r="K37" s="679"/>
    </row>
    <row r="38" spans="1:11" ht="15" customHeight="1" thickBot="1" x14ac:dyDescent="0.4">
      <c r="F38" s="23"/>
    </row>
    <row r="39" spans="1:11" ht="16.5" x14ac:dyDescent="0.35">
      <c r="A39" s="95" t="s">
        <v>166</v>
      </c>
      <c r="B39" s="96" t="s">
        <v>146</v>
      </c>
      <c r="C39" s="96" t="s">
        <v>163</v>
      </c>
      <c r="D39" s="103" t="s">
        <v>148</v>
      </c>
      <c r="E39" s="96" t="s">
        <v>165</v>
      </c>
      <c r="F39" s="70"/>
      <c r="G39" s="95" t="s">
        <v>166</v>
      </c>
      <c r="H39" s="96" t="s">
        <v>146</v>
      </c>
      <c r="I39" s="96" t="s">
        <v>163</v>
      </c>
      <c r="J39" s="96" t="s">
        <v>148</v>
      </c>
      <c r="K39" s="96" t="s">
        <v>165</v>
      </c>
    </row>
    <row r="40" spans="1:11" ht="13.25" customHeight="1" thickBot="1" x14ac:dyDescent="0.4">
      <c r="A40" s="101"/>
      <c r="B40" s="102"/>
      <c r="C40" s="100" t="s">
        <v>255</v>
      </c>
      <c r="D40" s="104"/>
      <c r="E40" s="102" t="s">
        <v>164</v>
      </c>
      <c r="F40" s="70"/>
      <c r="G40" s="98"/>
      <c r="H40" s="99"/>
      <c r="I40" s="100" t="s">
        <v>255</v>
      </c>
      <c r="J40" s="99"/>
      <c r="K40" s="99" t="s">
        <v>164</v>
      </c>
    </row>
    <row r="41" spans="1:11" ht="15.5" x14ac:dyDescent="0.35">
      <c r="A41" s="38" t="s">
        <v>168</v>
      </c>
      <c r="B41" s="39" t="s">
        <v>238</v>
      </c>
      <c r="C41" s="39" t="s">
        <v>162</v>
      </c>
      <c r="D41" s="39" t="s">
        <v>162</v>
      </c>
      <c r="E41" s="40" t="s">
        <v>162</v>
      </c>
      <c r="G41" s="12" t="s">
        <v>261</v>
      </c>
      <c r="H41" s="41" t="s">
        <v>111</v>
      </c>
      <c r="I41" s="42">
        <v>1</v>
      </c>
      <c r="J41" s="56" t="s">
        <v>259</v>
      </c>
      <c r="K41" s="43">
        <v>1</v>
      </c>
    </row>
    <row r="42" spans="1:11" ht="16.5" x14ac:dyDescent="0.35">
      <c r="A42" s="3" t="s">
        <v>205</v>
      </c>
      <c r="B42" s="25" t="s">
        <v>87</v>
      </c>
      <c r="C42" s="36">
        <v>1</v>
      </c>
      <c r="D42" s="143" t="s">
        <v>366</v>
      </c>
      <c r="E42" s="37">
        <v>1</v>
      </c>
      <c r="G42" s="3"/>
      <c r="H42" s="26" t="s">
        <v>110</v>
      </c>
      <c r="I42" s="32">
        <v>1</v>
      </c>
      <c r="J42" s="27" t="s">
        <v>162</v>
      </c>
      <c r="K42" s="34">
        <v>1</v>
      </c>
    </row>
    <row r="43" spans="1:11" ht="15.5" x14ac:dyDescent="0.35">
      <c r="A43" s="3" t="s">
        <v>169</v>
      </c>
      <c r="B43" s="26" t="s">
        <v>92</v>
      </c>
      <c r="C43" s="32">
        <v>1</v>
      </c>
      <c r="D43" s="27" t="s">
        <v>162</v>
      </c>
      <c r="E43" s="34">
        <v>1</v>
      </c>
      <c r="G43" s="3" t="s">
        <v>263</v>
      </c>
      <c r="H43" s="26" t="s">
        <v>93</v>
      </c>
      <c r="I43" s="32">
        <v>2</v>
      </c>
      <c r="J43" s="55" t="s">
        <v>260</v>
      </c>
      <c r="K43" s="34">
        <v>2</v>
      </c>
    </row>
    <row r="44" spans="1:11" ht="15.5" x14ac:dyDescent="0.35">
      <c r="A44" s="3" t="s">
        <v>170</v>
      </c>
      <c r="B44" s="26" t="s">
        <v>95</v>
      </c>
      <c r="C44" s="32">
        <v>1</v>
      </c>
      <c r="D44" s="27" t="s">
        <v>162</v>
      </c>
      <c r="E44" s="34">
        <v>1</v>
      </c>
      <c r="G44" s="3"/>
      <c r="H44" s="26" t="s">
        <v>264</v>
      </c>
      <c r="I44" s="32">
        <v>2</v>
      </c>
      <c r="J44" s="27" t="s">
        <v>162</v>
      </c>
      <c r="K44" s="34">
        <v>2</v>
      </c>
    </row>
    <row r="45" spans="1:11" ht="15.5" x14ac:dyDescent="0.35">
      <c r="A45" s="3" t="s">
        <v>171</v>
      </c>
      <c r="B45" s="26" t="s">
        <v>97</v>
      </c>
      <c r="C45" s="32">
        <v>1</v>
      </c>
      <c r="D45" s="27" t="s">
        <v>162</v>
      </c>
      <c r="E45" s="34">
        <v>1</v>
      </c>
      <c r="G45" s="3" t="s">
        <v>262</v>
      </c>
      <c r="H45" s="26" t="s">
        <v>93</v>
      </c>
      <c r="I45" s="32">
        <v>2</v>
      </c>
      <c r="J45" s="27" t="s">
        <v>162</v>
      </c>
      <c r="K45" s="34">
        <v>2</v>
      </c>
    </row>
    <row r="46" spans="1:11" ht="15.5" x14ac:dyDescent="0.35">
      <c r="A46" s="3" t="s">
        <v>172</v>
      </c>
      <c r="B46" s="26" t="s">
        <v>103</v>
      </c>
      <c r="C46" s="32">
        <v>1</v>
      </c>
      <c r="D46" s="27" t="s">
        <v>162</v>
      </c>
      <c r="E46" s="34">
        <v>1</v>
      </c>
      <c r="G46" s="3"/>
      <c r="H46" s="26" t="s">
        <v>243</v>
      </c>
      <c r="I46" s="32">
        <v>1</v>
      </c>
      <c r="J46" s="5" t="s">
        <v>242</v>
      </c>
      <c r="K46" s="34">
        <v>2</v>
      </c>
    </row>
    <row r="47" spans="1:11" ht="15.5" x14ac:dyDescent="0.35">
      <c r="A47" s="3" t="s">
        <v>173</v>
      </c>
      <c r="B47" s="26" t="s">
        <v>92</v>
      </c>
      <c r="C47" s="32">
        <v>2</v>
      </c>
      <c r="D47" s="27" t="s">
        <v>162</v>
      </c>
      <c r="E47" s="34">
        <v>2</v>
      </c>
      <c r="G47" s="3" t="s">
        <v>182</v>
      </c>
      <c r="H47" s="26" t="s">
        <v>208</v>
      </c>
      <c r="I47" s="32">
        <v>1</v>
      </c>
      <c r="J47" s="5" t="s">
        <v>242</v>
      </c>
      <c r="K47" s="34">
        <v>2</v>
      </c>
    </row>
    <row r="48" spans="1:11" ht="15.5" x14ac:dyDescent="0.35">
      <c r="A48" s="3" t="s">
        <v>174</v>
      </c>
      <c r="B48" s="26" t="s">
        <v>95</v>
      </c>
      <c r="C48" s="32">
        <v>2</v>
      </c>
      <c r="D48" s="27" t="s">
        <v>162</v>
      </c>
      <c r="E48" s="34">
        <v>2</v>
      </c>
      <c r="G48" s="3" t="s">
        <v>183</v>
      </c>
      <c r="H48" s="26" t="s">
        <v>209</v>
      </c>
      <c r="I48" s="32">
        <v>1</v>
      </c>
      <c r="J48" s="5" t="s">
        <v>242</v>
      </c>
      <c r="K48" s="34">
        <v>2</v>
      </c>
    </row>
    <row r="49" spans="1:11" ht="15.5" x14ac:dyDescent="0.35">
      <c r="A49" s="3" t="s">
        <v>175</v>
      </c>
      <c r="B49" s="26" t="s">
        <v>206</v>
      </c>
      <c r="C49" s="32">
        <v>1</v>
      </c>
      <c r="D49" s="5" t="s">
        <v>242</v>
      </c>
      <c r="E49" s="34">
        <v>3</v>
      </c>
      <c r="G49" s="3" t="s">
        <v>184</v>
      </c>
      <c r="H49" s="26" t="s">
        <v>208</v>
      </c>
      <c r="I49" s="32">
        <v>2</v>
      </c>
      <c r="J49" s="5" t="s">
        <v>242</v>
      </c>
      <c r="K49" s="34">
        <v>4</v>
      </c>
    </row>
    <row r="50" spans="1:11" ht="15.5" x14ac:dyDescent="0.35">
      <c r="A50" s="3" t="s">
        <v>176</v>
      </c>
      <c r="B50" s="26" t="s">
        <v>207</v>
      </c>
      <c r="C50" s="32">
        <v>1</v>
      </c>
      <c r="D50" s="5" t="s">
        <v>242</v>
      </c>
      <c r="E50" s="34">
        <v>3</v>
      </c>
      <c r="G50" s="3" t="s">
        <v>185</v>
      </c>
      <c r="H50" s="26" t="s">
        <v>209</v>
      </c>
      <c r="I50" s="32">
        <v>2</v>
      </c>
      <c r="J50" s="5" t="s">
        <v>242</v>
      </c>
      <c r="K50" s="34">
        <v>4</v>
      </c>
    </row>
    <row r="51" spans="1:11" ht="15.5" x14ac:dyDescent="0.35">
      <c r="A51" s="3" t="s">
        <v>177</v>
      </c>
      <c r="B51" s="26" t="s">
        <v>243</v>
      </c>
      <c r="C51" s="32">
        <v>1</v>
      </c>
      <c r="D51" s="5" t="s">
        <v>242</v>
      </c>
      <c r="E51" s="34">
        <v>2</v>
      </c>
      <c r="G51" s="3" t="s">
        <v>186</v>
      </c>
      <c r="H51" s="26" t="s">
        <v>106</v>
      </c>
      <c r="I51" s="32">
        <v>1</v>
      </c>
      <c r="J51" s="16"/>
      <c r="K51" s="34">
        <v>1</v>
      </c>
    </row>
    <row r="52" spans="1:11" ht="15.5" x14ac:dyDescent="0.35">
      <c r="A52" s="3" t="s">
        <v>178</v>
      </c>
      <c r="B52" s="26" t="s">
        <v>244</v>
      </c>
      <c r="C52" s="32">
        <v>1</v>
      </c>
      <c r="D52" s="5" t="s">
        <v>242</v>
      </c>
      <c r="E52" s="34">
        <v>2</v>
      </c>
      <c r="G52" s="3"/>
      <c r="H52" s="26" t="s">
        <v>210</v>
      </c>
      <c r="I52" s="32">
        <v>1</v>
      </c>
      <c r="J52" s="5" t="s">
        <v>242</v>
      </c>
      <c r="K52" s="34">
        <v>2</v>
      </c>
    </row>
    <row r="53" spans="1:11" ht="15.5" x14ac:dyDescent="0.35">
      <c r="A53" s="3" t="s">
        <v>179</v>
      </c>
      <c r="B53" s="26" t="s">
        <v>105</v>
      </c>
      <c r="C53" s="32">
        <v>1</v>
      </c>
      <c r="D53" s="5" t="s">
        <v>242</v>
      </c>
      <c r="E53" s="34">
        <v>1</v>
      </c>
      <c r="G53" s="3" t="s">
        <v>187</v>
      </c>
      <c r="H53" s="26" t="s">
        <v>112</v>
      </c>
      <c r="I53" s="32">
        <v>1</v>
      </c>
      <c r="J53" s="16"/>
      <c r="K53" s="34">
        <v>1</v>
      </c>
    </row>
    <row r="54" spans="1:11" ht="15.5" x14ac:dyDescent="0.35">
      <c r="A54" s="3" t="s">
        <v>180</v>
      </c>
      <c r="B54" s="26" t="s">
        <v>92</v>
      </c>
      <c r="C54" s="32">
        <v>2</v>
      </c>
      <c r="D54" s="27" t="s">
        <v>162</v>
      </c>
      <c r="E54" s="34">
        <v>2</v>
      </c>
      <c r="G54" s="3"/>
      <c r="H54" s="26" t="s">
        <v>211</v>
      </c>
      <c r="I54" s="32">
        <v>1</v>
      </c>
      <c r="J54" s="5" t="s">
        <v>242</v>
      </c>
      <c r="K54" s="34">
        <v>2</v>
      </c>
    </row>
    <row r="55" spans="1:11" ht="15.5" x14ac:dyDescent="0.35">
      <c r="A55" s="3" t="s">
        <v>181</v>
      </c>
      <c r="B55" s="26" t="s">
        <v>95</v>
      </c>
      <c r="C55" s="32">
        <v>2</v>
      </c>
      <c r="D55" s="27" t="s">
        <v>162</v>
      </c>
      <c r="E55" s="34">
        <v>2</v>
      </c>
      <c r="G55" s="3" t="s">
        <v>188</v>
      </c>
      <c r="H55" s="26" t="s">
        <v>106</v>
      </c>
      <c r="I55" s="32">
        <v>1</v>
      </c>
      <c r="J55" s="16"/>
      <c r="K55" s="34">
        <v>1</v>
      </c>
    </row>
    <row r="56" spans="1:11" ht="15.5" x14ac:dyDescent="0.35">
      <c r="A56" s="3" t="s">
        <v>367</v>
      </c>
      <c r="B56" s="26" t="s">
        <v>95</v>
      </c>
      <c r="C56" s="32">
        <v>1</v>
      </c>
      <c r="D56" s="27" t="s">
        <v>162</v>
      </c>
      <c r="E56" s="34">
        <v>1</v>
      </c>
      <c r="G56" s="3"/>
      <c r="H56" s="26" t="s">
        <v>91</v>
      </c>
      <c r="I56" s="32">
        <v>2</v>
      </c>
      <c r="J56" s="5" t="s">
        <v>242</v>
      </c>
      <c r="K56" s="34">
        <v>2</v>
      </c>
    </row>
    <row r="57" spans="1:11" ht="15.5" x14ac:dyDescent="0.35">
      <c r="A57" s="3"/>
      <c r="B57" s="26" t="s">
        <v>145</v>
      </c>
      <c r="C57" s="32">
        <v>1</v>
      </c>
      <c r="D57" s="27" t="s">
        <v>162</v>
      </c>
      <c r="E57" s="30" t="s">
        <v>162</v>
      </c>
      <c r="G57" s="3" t="s">
        <v>189</v>
      </c>
      <c r="H57" s="26" t="s">
        <v>112</v>
      </c>
      <c r="I57" s="32">
        <v>1</v>
      </c>
      <c r="J57" s="16"/>
      <c r="K57" s="34">
        <v>1</v>
      </c>
    </row>
    <row r="58" spans="1:11" ht="15.5" x14ac:dyDescent="0.35">
      <c r="A58" s="3" t="s">
        <v>368</v>
      </c>
      <c r="B58" s="26" t="s">
        <v>95</v>
      </c>
      <c r="C58" s="32">
        <v>1</v>
      </c>
      <c r="D58" s="27" t="s">
        <v>162</v>
      </c>
      <c r="E58" s="34">
        <v>1</v>
      </c>
      <c r="G58" s="3"/>
      <c r="H58" s="26" t="s">
        <v>94</v>
      </c>
      <c r="I58" s="32">
        <v>2</v>
      </c>
      <c r="J58" s="5" t="s">
        <v>242</v>
      </c>
      <c r="K58" s="34">
        <v>2</v>
      </c>
    </row>
    <row r="59" spans="1:11" ht="15.5" x14ac:dyDescent="0.35">
      <c r="A59" s="3"/>
      <c r="B59" s="26" t="s">
        <v>145</v>
      </c>
      <c r="C59" s="32">
        <v>1</v>
      </c>
      <c r="D59" s="27" t="s">
        <v>162</v>
      </c>
      <c r="E59" s="30" t="s">
        <v>162</v>
      </c>
      <c r="G59" s="3" t="s">
        <v>167</v>
      </c>
      <c r="H59" s="26" t="s">
        <v>108</v>
      </c>
      <c r="I59" s="32">
        <v>1</v>
      </c>
      <c r="J59" s="5" t="s">
        <v>242</v>
      </c>
      <c r="K59" s="34">
        <v>1</v>
      </c>
    </row>
    <row r="60" spans="1:11" ht="15.5" x14ac:dyDescent="0.35">
      <c r="A60" s="3" t="s">
        <v>369</v>
      </c>
      <c r="B60" s="27" t="s">
        <v>162</v>
      </c>
      <c r="C60" s="27" t="s">
        <v>162</v>
      </c>
      <c r="D60" s="27" t="s">
        <v>162</v>
      </c>
      <c r="E60" s="30" t="s">
        <v>162</v>
      </c>
      <c r="G60" s="3" t="s">
        <v>370</v>
      </c>
      <c r="H60" s="26" t="s">
        <v>97</v>
      </c>
      <c r="I60" s="32">
        <v>1</v>
      </c>
      <c r="J60" s="27" t="s">
        <v>162</v>
      </c>
      <c r="K60" s="34">
        <v>1</v>
      </c>
    </row>
    <row r="61" spans="1:11" ht="15.5" x14ac:dyDescent="0.35">
      <c r="A61" s="3" t="s">
        <v>371</v>
      </c>
      <c r="B61" s="27" t="s">
        <v>162</v>
      </c>
      <c r="C61" s="27" t="s">
        <v>162</v>
      </c>
      <c r="D61" s="27" t="s">
        <v>162</v>
      </c>
      <c r="E61" s="30" t="s">
        <v>162</v>
      </c>
      <c r="G61" s="3" t="s">
        <v>372</v>
      </c>
      <c r="H61" s="26" t="s">
        <v>95</v>
      </c>
      <c r="I61" s="32">
        <v>1</v>
      </c>
      <c r="J61" s="27" t="s">
        <v>162</v>
      </c>
      <c r="K61" s="34">
        <v>1</v>
      </c>
    </row>
    <row r="62" spans="1:11" ht="15.5" x14ac:dyDescent="0.35">
      <c r="A62" s="3" t="s">
        <v>373</v>
      </c>
      <c r="B62" s="26" t="s">
        <v>253</v>
      </c>
      <c r="C62" s="32">
        <v>1</v>
      </c>
      <c r="D62" s="27" t="s">
        <v>162</v>
      </c>
      <c r="E62" s="47">
        <v>1</v>
      </c>
      <c r="G62" s="3" t="s">
        <v>374</v>
      </c>
      <c r="H62" s="26" t="s">
        <v>246</v>
      </c>
      <c r="I62" s="32">
        <v>1</v>
      </c>
      <c r="J62" s="27" t="s">
        <v>162</v>
      </c>
      <c r="K62" s="34">
        <v>1</v>
      </c>
    </row>
    <row r="63" spans="1:11" ht="17.25" customHeight="1" x14ac:dyDescent="0.35">
      <c r="A63" s="3" t="s">
        <v>257</v>
      </c>
      <c r="B63" s="26" t="s">
        <v>110</v>
      </c>
      <c r="C63" s="32">
        <v>2</v>
      </c>
      <c r="D63" s="55" t="s">
        <v>259</v>
      </c>
      <c r="E63" s="34">
        <v>2</v>
      </c>
      <c r="G63" s="3" t="s">
        <v>375</v>
      </c>
      <c r="H63" s="26" t="s">
        <v>246</v>
      </c>
      <c r="I63" s="32">
        <v>1</v>
      </c>
      <c r="J63" s="27" t="s">
        <v>162</v>
      </c>
      <c r="K63" s="34">
        <v>1</v>
      </c>
    </row>
    <row r="64" spans="1:11" ht="15.5" x14ac:dyDescent="0.35">
      <c r="A64" s="3" t="s">
        <v>257</v>
      </c>
      <c r="B64" s="26" t="s">
        <v>92</v>
      </c>
      <c r="C64" s="32">
        <v>4</v>
      </c>
      <c r="D64" s="55" t="s">
        <v>260</v>
      </c>
      <c r="E64" s="34">
        <v>4</v>
      </c>
      <c r="G64" s="15"/>
      <c r="H64" s="26" t="s">
        <v>253</v>
      </c>
      <c r="I64" s="32">
        <v>1</v>
      </c>
      <c r="J64" s="27" t="s">
        <v>162</v>
      </c>
      <c r="K64" s="34">
        <v>1</v>
      </c>
    </row>
    <row r="65" spans="1:11" ht="15" customHeight="1" thickBot="1" x14ac:dyDescent="0.5">
      <c r="A65" s="3" t="s">
        <v>258</v>
      </c>
      <c r="B65" s="26" t="s">
        <v>92</v>
      </c>
      <c r="C65" s="32">
        <v>2</v>
      </c>
      <c r="D65" s="19"/>
      <c r="E65" s="34">
        <v>2</v>
      </c>
      <c r="F65" s="50"/>
      <c r="G65" s="4" t="s">
        <v>190</v>
      </c>
      <c r="H65" s="29" t="s">
        <v>162</v>
      </c>
      <c r="I65" s="29" t="s">
        <v>162</v>
      </c>
      <c r="J65" s="29" t="s">
        <v>162</v>
      </c>
      <c r="K65" s="31" t="s">
        <v>162</v>
      </c>
    </row>
    <row r="66" spans="1:11" ht="15" customHeight="1" thickBot="1" x14ac:dyDescent="0.4">
      <c r="A66" s="4"/>
      <c r="B66" s="28" t="s">
        <v>243</v>
      </c>
      <c r="C66" s="33">
        <v>1</v>
      </c>
      <c r="D66" s="6" t="s">
        <v>242</v>
      </c>
      <c r="E66" s="35">
        <v>2</v>
      </c>
    </row>
    <row r="67" spans="1:11" ht="8.25" customHeight="1" x14ac:dyDescent="0.45">
      <c r="A67" s="52"/>
      <c r="B67" s="49"/>
      <c r="C67" s="49"/>
      <c r="D67" s="49"/>
      <c r="E67" s="49"/>
      <c r="F67" s="69"/>
    </row>
    <row r="68" spans="1:11" ht="18.5" x14ac:dyDescent="0.45">
      <c r="A68" s="144" t="s">
        <v>376</v>
      </c>
      <c r="B68" s="49"/>
      <c r="C68" s="49"/>
      <c r="D68" s="49"/>
      <c r="E68" s="49"/>
      <c r="F68" s="69"/>
    </row>
    <row r="69" spans="1:11" ht="8.4" customHeight="1" x14ac:dyDescent="0.45">
      <c r="A69" s="52"/>
      <c r="B69" s="49"/>
      <c r="C69" s="49"/>
      <c r="D69" s="49"/>
      <c r="E69" s="49"/>
      <c r="F69" s="69"/>
    </row>
    <row r="70" spans="1:11" ht="15.5" x14ac:dyDescent="0.35">
      <c r="A70" s="46" t="s">
        <v>365</v>
      </c>
      <c r="F70" s="69"/>
    </row>
    <row r="71" spans="1:11" ht="18.5" x14ac:dyDescent="0.45">
      <c r="A71" s="69"/>
      <c r="B71" s="69"/>
      <c r="C71" s="69"/>
      <c r="D71" s="69"/>
      <c r="E71" s="69"/>
      <c r="F71" s="51"/>
      <c r="G71" s="52"/>
      <c r="H71" s="49"/>
      <c r="I71" s="49"/>
    </row>
    <row r="72" spans="1:11" x14ac:dyDescent="0.35">
      <c r="A72" s="69"/>
      <c r="B72" s="69"/>
      <c r="C72" s="69"/>
      <c r="D72" s="69"/>
      <c r="E72" s="69"/>
    </row>
    <row r="73" spans="1:11" x14ac:dyDescent="0.35">
      <c r="A73" s="51"/>
      <c r="B73" s="51"/>
      <c r="C73" s="51"/>
      <c r="D73" s="51"/>
      <c r="E73" s="51"/>
      <c r="G73" s="69"/>
      <c r="H73" s="69"/>
      <c r="I73" s="69"/>
      <c r="J73" s="69"/>
      <c r="K73" s="69"/>
    </row>
    <row r="74" spans="1:11" x14ac:dyDescent="0.35">
      <c r="G74" s="69"/>
      <c r="H74" s="69"/>
      <c r="I74" s="69"/>
      <c r="J74" s="69"/>
      <c r="K74" s="69"/>
    </row>
    <row r="75" spans="1:11" x14ac:dyDescent="0.35">
      <c r="G75" s="51"/>
    </row>
  </sheetData>
  <mergeCells count="2">
    <mergeCell ref="A2:K3"/>
    <mergeCell ref="A37:K37"/>
  </mergeCells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155"/>
  <sheetViews>
    <sheetView workbookViewId="0">
      <selection sqref="A1:XFD1048576"/>
    </sheetView>
  </sheetViews>
  <sheetFormatPr defaultRowHeight="14.5" x14ac:dyDescent="0.35"/>
  <cols>
    <col min="1" max="1" width="4.54296875" customWidth="1"/>
    <col min="2" max="2" width="20.453125" customWidth="1"/>
    <col min="3" max="3" width="5.453125" customWidth="1"/>
    <col min="4" max="4" width="3.90625" customWidth="1"/>
    <col min="5" max="5" width="4.6328125" customWidth="1"/>
    <col min="6" max="6" width="22.08984375" customWidth="1"/>
    <col min="7" max="7" width="5.08984375" customWidth="1"/>
    <col min="8" max="8" width="3.453125" customWidth="1"/>
    <col min="9" max="9" width="4.08984375" customWidth="1"/>
    <col min="10" max="10" width="21" customWidth="1"/>
    <col min="11" max="11" width="5.90625" customWidth="1"/>
  </cols>
  <sheetData>
    <row r="1" spans="1:11" ht="21" x14ac:dyDescent="0.5">
      <c r="A1" s="680" t="s">
        <v>653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1:11" ht="7.75" customHeight="1" x14ac:dyDescent="0.4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</row>
    <row r="3" spans="1:11" ht="21" x14ac:dyDescent="0.5">
      <c r="A3" s="680" t="s">
        <v>654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1" ht="14" customHeight="1" x14ac:dyDescent="0.4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570"/>
    </row>
    <row r="5" spans="1:11" ht="14" customHeight="1" x14ac:dyDescent="0.5">
      <c r="A5" s="310"/>
      <c r="B5" s="311" t="s">
        <v>655</v>
      </c>
      <c r="D5" s="570"/>
      <c r="E5" s="310"/>
      <c r="F5" s="311" t="s">
        <v>656</v>
      </c>
      <c r="H5" s="570"/>
      <c r="J5" s="311" t="s">
        <v>657</v>
      </c>
      <c r="K5" s="310"/>
    </row>
    <row r="6" spans="1:11" ht="14" customHeight="1" thickBot="1" x14ac:dyDescent="0.55000000000000004">
      <c r="B6" t="s">
        <v>658</v>
      </c>
      <c r="D6" s="570"/>
      <c r="F6" t="s">
        <v>658</v>
      </c>
      <c r="H6" s="570"/>
      <c r="J6" t="s">
        <v>658</v>
      </c>
    </row>
    <row r="7" spans="1:11" ht="14" customHeight="1" x14ac:dyDescent="0.5">
      <c r="A7" s="312">
        <v>1</v>
      </c>
      <c r="B7" s="313" t="s">
        <v>412</v>
      </c>
      <c r="C7" s="314">
        <v>1</v>
      </c>
      <c r="D7" s="570"/>
      <c r="E7" s="312">
        <v>1</v>
      </c>
      <c r="F7" s="313" t="s">
        <v>659</v>
      </c>
      <c r="G7" s="314">
        <v>1</v>
      </c>
      <c r="H7" s="570"/>
      <c r="I7" s="312">
        <v>1</v>
      </c>
      <c r="J7" s="313" t="s">
        <v>660</v>
      </c>
      <c r="K7" s="314">
        <v>1</v>
      </c>
    </row>
    <row r="8" spans="1:11" ht="14" customHeight="1" x14ac:dyDescent="0.5">
      <c r="A8" s="211">
        <v>2</v>
      </c>
      <c r="B8" s="210" t="s">
        <v>411</v>
      </c>
      <c r="C8" s="212">
        <v>1</v>
      </c>
      <c r="D8" s="570"/>
      <c r="E8" s="211">
        <v>2</v>
      </c>
      <c r="F8" s="210" t="s">
        <v>661</v>
      </c>
      <c r="G8" s="212">
        <v>1</v>
      </c>
      <c r="H8" s="570"/>
      <c r="I8" s="211">
        <v>2</v>
      </c>
      <c r="J8" s="210" t="s">
        <v>662</v>
      </c>
      <c r="K8" s="212">
        <v>1</v>
      </c>
    </row>
    <row r="9" spans="1:11" ht="14" customHeight="1" x14ac:dyDescent="0.5">
      <c r="A9" s="211">
        <v>3</v>
      </c>
      <c r="B9" s="210" t="s">
        <v>437</v>
      </c>
      <c r="C9" s="212">
        <v>1</v>
      </c>
      <c r="D9" s="570"/>
      <c r="E9" s="211">
        <v>3</v>
      </c>
      <c r="F9" s="210" t="s">
        <v>663</v>
      </c>
      <c r="G9" s="212">
        <v>1</v>
      </c>
      <c r="H9" s="570"/>
      <c r="I9" s="211">
        <v>3</v>
      </c>
      <c r="J9" s="210" t="s">
        <v>664</v>
      </c>
      <c r="K9" s="212">
        <v>1</v>
      </c>
    </row>
    <row r="10" spans="1:11" ht="14" customHeight="1" x14ac:dyDescent="0.5">
      <c r="A10" s="211">
        <v>4</v>
      </c>
      <c r="B10" s="210" t="s">
        <v>418</v>
      </c>
      <c r="C10" s="212">
        <v>1</v>
      </c>
      <c r="D10" s="570"/>
      <c r="E10" s="211">
        <v>4</v>
      </c>
      <c r="F10" s="210" t="s">
        <v>665</v>
      </c>
      <c r="G10" s="212">
        <v>1</v>
      </c>
      <c r="H10" s="570"/>
      <c r="I10" s="211">
        <v>4</v>
      </c>
      <c r="J10" s="210" t="s">
        <v>666</v>
      </c>
      <c r="K10" s="212">
        <v>1</v>
      </c>
    </row>
    <row r="11" spans="1:11" ht="14" customHeight="1" thickBot="1" x14ac:dyDescent="0.55000000000000004">
      <c r="A11" s="315">
        <v>5</v>
      </c>
      <c r="B11" s="316" t="s">
        <v>414</v>
      </c>
      <c r="C11" s="212">
        <v>1</v>
      </c>
      <c r="D11" s="570"/>
      <c r="E11" s="211">
        <v>5</v>
      </c>
      <c r="F11" s="210" t="s">
        <v>667</v>
      </c>
      <c r="G11" s="212">
        <v>1</v>
      </c>
      <c r="H11" s="570"/>
      <c r="I11" s="211">
        <v>5</v>
      </c>
      <c r="J11" s="210" t="s">
        <v>668</v>
      </c>
      <c r="K11" s="212">
        <v>1</v>
      </c>
    </row>
    <row r="12" spans="1:11" ht="14" customHeight="1" thickBot="1" x14ac:dyDescent="0.55000000000000004">
      <c r="A12" s="681" t="s">
        <v>669</v>
      </c>
      <c r="B12" s="682"/>
      <c r="C12" s="317"/>
      <c r="D12" s="570"/>
      <c r="E12" s="211">
        <v>6</v>
      </c>
      <c r="F12" s="210" t="s">
        <v>670</v>
      </c>
      <c r="G12" s="212">
        <v>1</v>
      </c>
      <c r="H12" s="570"/>
      <c r="I12" s="211">
        <v>6</v>
      </c>
      <c r="J12" s="210" t="s">
        <v>671</v>
      </c>
      <c r="K12" s="212">
        <v>1</v>
      </c>
    </row>
    <row r="13" spans="1:11" ht="14" customHeight="1" x14ac:dyDescent="0.5">
      <c r="A13" s="318"/>
      <c r="B13" s="319" t="s">
        <v>412</v>
      </c>
      <c r="C13" s="212"/>
      <c r="D13" s="570"/>
      <c r="E13" s="211">
        <v>7</v>
      </c>
      <c r="F13" s="210" t="s">
        <v>672</v>
      </c>
      <c r="G13" s="212">
        <v>1</v>
      </c>
      <c r="H13" s="570"/>
      <c r="I13" s="211">
        <v>7</v>
      </c>
      <c r="J13" s="210" t="s">
        <v>673</v>
      </c>
      <c r="K13" s="212">
        <v>1</v>
      </c>
    </row>
    <row r="14" spans="1:11" ht="14" customHeight="1" thickBot="1" x14ac:dyDescent="0.55000000000000004">
      <c r="A14" s="315"/>
      <c r="B14" s="316"/>
      <c r="C14" s="212"/>
      <c r="D14" s="570"/>
      <c r="E14" s="315">
        <v>8</v>
      </c>
      <c r="F14" s="316" t="s">
        <v>674</v>
      </c>
      <c r="G14" s="212">
        <v>1</v>
      </c>
      <c r="H14" s="570"/>
      <c r="I14" s="211">
        <v>8</v>
      </c>
      <c r="J14" s="210" t="s">
        <v>675</v>
      </c>
      <c r="K14" s="212">
        <v>1</v>
      </c>
    </row>
    <row r="15" spans="1:11" ht="14" customHeight="1" thickBot="1" x14ac:dyDescent="0.55000000000000004">
      <c r="A15" s="320"/>
      <c r="B15" s="321"/>
      <c r="C15" s="317"/>
      <c r="D15" s="570"/>
      <c r="E15" s="681" t="s">
        <v>669</v>
      </c>
      <c r="F15" s="682"/>
      <c r="G15" s="317"/>
      <c r="H15" s="570"/>
      <c r="I15" s="211">
        <v>9</v>
      </c>
      <c r="J15" s="210" t="s">
        <v>676</v>
      </c>
      <c r="K15" s="212">
        <v>1</v>
      </c>
    </row>
    <row r="16" spans="1:11" ht="14" customHeight="1" thickBot="1" x14ac:dyDescent="0.55000000000000004">
      <c r="A16" s="322"/>
      <c r="B16" s="323"/>
      <c r="C16" s="324"/>
      <c r="D16" s="570"/>
      <c r="E16" s="322">
        <v>9</v>
      </c>
      <c r="F16" s="323" t="s">
        <v>677</v>
      </c>
      <c r="G16" s="324">
        <v>1</v>
      </c>
      <c r="H16" s="570"/>
      <c r="I16" s="211">
        <v>10</v>
      </c>
      <c r="J16" s="210" t="s">
        <v>678</v>
      </c>
      <c r="K16" s="212">
        <v>1</v>
      </c>
    </row>
    <row r="17" spans="1:11" ht="14" customHeight="1" x14ac:dyDescent="0.35">
      <c r="I17" s="211">
        <v>11</v>
      </c>
      <c r="J17" s="210" t="s">
        <v>679</v>
      </c>
      <c r="K17" s="212">
        <v>1</v>
      </c>
    </row>
    <row r="18" spans="1:11" ht="14" customHeight="1" x14ac:dyDescent="0.45">
      <c r="A18" s="310"/>
      <c r="B18" s="311" t="s">
        <v>680</v>
      </c>
      <c r="C18" s="310"/>
      <c r="E18" s="310"/>
      <c r="F18" s="311" t="s">
        <v>681</v>
      </c>
      <c r="G18" s="310"/>
      <c r="I18" s="211">
        <v>12</v>
      </c>
      <c r="J18" s="210" t="s">
        <v>682</v>
      </c>
      <c r="K18" s="212">
        <v>1</v>
      </c>
    </row>
    <row r="19" spans="1:11" ht="14" customHeight="1" thickBot="1" x14ac:dyDescent="0.4">
      <c r="B19" t="s">
        <v>683</v>
      </c>
      <c r="F19" t="s">
        <v>658</v>
      </c>
      <c r="I19" s="325">
        <v>13</v>
      </c>
      <c r="J19" s="326" t="s">
        <v>684</v>
      </c>
      <c r="K19" s="324">
        <v>1</v>
      </c>
    </row>
    <row r="20" spans="1:11" ht="14" customHeight="1" x14ac:dyDescent="0.35">
      <c r="A20" s="312">
        <v>1</v>
      </c>
      <c r="B20" s="313" t="s">
        <v>685</v>
      </c>
      <c r="C20" s="314">
        <v>1</v>
      </c>
      <c r="E20" s="312">
        <v>1</v>
      </c>
      <c r="F20" s="313" t="s">
        <v>686</v>
      </c>
      <c r="G20" s="314">
        <v>1</v>
      </c>
    </row>
    <row r="21" spans="1:11" ht="14" customHeight="1" x14ac:dyDescent="0.35">
      <c r="A21" s="211">
        <v>2</v>
      </c>
      <c r="B21" s="210" t="s">
        <v>687</v>
      </c>
      <c r="C21" s="212">
        <v>1</v>
      </c>
      <c r="E21" s="211">
        <v>2</v>
      </c>
      <c r="F21" s="210" t="s">
        <v>688</v>
      </c>
      <c r="G21" s="212">
        <v>1</v>
      </c>
    </row>
    <row r="22" spans="1:11" ht="14" customHeight="1" thickBot="1" x14ac:dyDescent="0.5">
      <c r="A22" s="325"/>
      <c r="B22" s="326"/>
      <c r="C22" s="324"/>
      <c r="E22" s="325"/>
      <c r="F22" s="326"/>
      <c r="G22" s="324"/>
      <c r="I22" s="310"/>
      <c r="J22" s="311" t="s">
        <v>689</v>
      </c>
    </row>
    <row r="23" spans="1:11" ht="14" customHeight="1" thickBot="1" x14ac:dyDescent="0.4">
      <c r="J23" t="s">
        <v>658</v>
      </c>
    </row>
    <row r="24" spans="1:11" ht="14" customHeight="1" x14ac:dyDescent="0.45">
      <c r="A24" s="310"/>
      <c r="B24" s="311" t="s">
        <v>484</v>
      </c>
      <c r="E24" s="310"/>
      <c r="F24" s="311" t="s">
        <v>690</v>
      </c>
      <c r="G24" s="310"/>
      <c r="I24" s="312">
        <v>1</v>
      </c>
      <c r="J24" s="313" t="s">
        <v>412</v>
      </c>
      <c r="K24" s="314">
        <v>1</v>
      </c>
    </row>
    <row r="25" spans="1:11" ht="14" customHeight="1" thickBot="1" x14ac:dyDescent="0.4">
      <c r="B25" t="s">
        <v>658</v>
      </c>
      <c r="F25" t="s">
        <v>658</v>
      </c>
      <c r="I25" s="211">
        <v>2</v>
      </c>
      <c r="J25" s="210" t="s">
        <v>438</v>
      </c>
      <c r="K25" s="212">
        <v>1</v>
      </c>
    </row>
    <row r="26" spans="1:11" ht="14" customHeight="1" x14ac:dyDescent="0.35">
      <c r="A26" s="312">
        <v>1</v>
      </c>
      <c r="B26" s="313" t="s">
        <v>412</v>
      </c>
      <c r="C26" s="314">
        <v>1</v>
      </c>
      <c r="E26" s="312">
        <v>1</v>
      </c>
      <c r="F26" s="313" t="s">
        <v>691</v>
      </c>
      <c r="G26" s="314">
        <v>1</v>
      </c>
      <c r="I26" s="211">
        <v>3</v>
      </c>
      <c r="J26" s="210" t="s">
        <v>411</v>
      </c>
      <c r="K26" s="212">
        <v>1</v>
      </c>
    </row>
    <row r="27" spans="1:11" ht="14" customHeight="1" x14ac:dyDescent="0.35">
      <c r="A27" s="211">
        <v>2</v>
      </c>
      <c r="B27" s="210" t="s">
        <v>411</v>
      </c>
      <c r="C27" s="212">
        <v>1</v>
      </c>
      <c r="E27" s="211">
        <v>2</v>
      </c>
      <c r="F27" s="210" t="s">
        <v>692</v>
      </c>
      <c r="G27" s="212">
        <v>1</v>
      </c>
      <c r="I27" s="211">
        <v>4</v>
      </c>
      <c r="J27" s="210" t="s">
        <v>693</v>
      </c>
      <c r="K27" s="212">
        <v>1</v>
      </c>
    </row>
    <row r="28" spans="1:11" ht="14" customHeight="1" thickBot="1" x14ac:dyDescent="0.4">
      <c r="A28" s="211">
        <v>3</v>
      </c>
      <c r="B28" s="210" t="s">
        <v>437</v>
      </c>
      <c r="C28" s="212">
        <v>1</v>
      </c>
      <c r="E28" s="325"/>
      <c r="F28" s="326"/>
      <c r="G28" s="324"/>
      <c r="I28" s="211">
        <v>5</v>
      </c>
      <c r="J28" s="210" t="s">
        <v>694</v>
      </c>
      <c r="K28" s="212">
        <v>1</v>
      </c>
    </row>
    <row r="29" spans="1:11" ht="14" customHeight="1" x14ac:dyDescent="0.35">
      <c r="A29" s="211">
        <v>4</v>
      </c>
      <c r="B29" s="210" t="s">
        <v>418</v>
      </c>
      <c r="C29" s="212">
        <v>1</v>
      </c>
      <c r="I29" s="211">
        <v>6</v>
      </c>
      <c r="J29" s="210" t="s">
        <v>695</v>
      </c>
      <c r="K29" s="212">
        <v>1</v>
      </c>
    </row>
    <row r="30" spans="1:11" ht="14" customHeight="1" x14ac:dyDescent="0.35">
      <c r="A30" s="211">
        <v>5</v>
      </c>
      <c r="B30" s="316" t="s">
        <v>414</v>
      </c>
      <c r="C30" s="212">
        <v>1</v>
      </c>
      <c r="I30" s="315">
        <v>7</v>
      </c>
      <c r="J30" s="316" t="s">
        <v>696</v>
      </c>
      <c r="K30" s="212">
        <v>1</v>
      </c>
    </row>
    <row r="31" spans="1:11" ht="14" customHeight="1" thickBot="1" x14ac:dyDescent="0.4">
      <c r="A31" s="211">
        <v>6</v>
      </c>
      <c r="B31" s="210" t="s">
        <v>413</v>
      </c>
      <c r="C31" s="212">
        <v>1</v>
      </c>
      <c r="I31" s="327">
        <v>8</v>
      </c>
      <c r="J31" s="328" t="s">
        <v>416</v>
      </c>
      <c r="K31" s="317">
        <v>1</v>
      </c>
    </row>
    <row r="32" spans="1:11" ht="14" customHeight="1" thickBot="1" x14ac:dyDescent="0.4">
      <c r="A32" s="211">
        <v>7</v>
      </c>
      <c r="B32" s="210" t="s">
        <v>416</v>
      </c>
      <c r="C32" s="212">
        <v>1</v>
      </c>
      <c r="I32" s="681" t="s">
        <v>669</v>
      </c>
      <c r="J32" s="682"/>
      <c r="K32" s="317"/>
    </row>
    <row r="33" spans="1:11" ht="14" customHeight="1" thickBot="1" x14ac:dyDescent="0.4">
      <c r="A33" s="315">
        <v>8</v>
      </c>
      <c r="B33" s="316" t="s">
        <v>415</v>
      </c>
      <c r="C33" s="212">
        <v>1</v>
      </c>
      <c r="I33" s="318"/>
      <c r="J33" s="319" t="s">
        <v>416</v>
      </c>
      <c r="K33" s="212">
        <v>1</v>
      </c>
    </row>
    <row r="34" spans="1:11" ht="14" customHeight="1" thickBot="1" x14ac:dyDescent="0.4">
      <c r="A34" s="681" t="s">
        <v>669</v>
      </c>
      <c r="B34" s="682"/>
      <c r="C34" s="317"/>
      <c r="I34" s="211"/>
      <c r="J34" s="210" t="s">
        <v>697</v>
      </c>
      <c r="K34" s="212">
        <v>2</v>
      </c>
    </row>
    <row r="35" spans="1:11" ht="14" customHeight="1" thickBot="1" x14ac:dyDescent="0.4">
      <c r="A35" s="322"/>
      <c r="B35" s="323" t="s">
        <v>412</v>
      </c>
      <c r="C35" s="324">
        <v>1</v>
      </c>
      <c r="I35" s="325"/>
      <c r="J35" s="326"/>
      <c r="K35" s="324"/>
    </row>
    <row r="36" spans="1:11" ht="14" customHeight="1" x14ac:dyDescent="0.35"/>
    <row r="37" spans="1:11" ht="14" customHeight="1" x14ac:dyDescent="0.35"/>
    <row r="38" spans="1:11" ht="14" customHeight="1" x14ac:dyDescent="0.35"/>
    <row r="39" spans="1:11" ht="19.25" customHeight="1" x14ac:dyDescent="0.5">
      <c r="A39" s="680" t="s">
        <v>698</v>
      </c>
      <c r="B39" s="680"/>
      <c r="C39" s="680"/>
      <c r="D39" s="680"/>
      <c r="E39" s="680"/>
      <c r="F39" s="680"/>
      <c r="G39" s="680"/>
      <c r="H39" s="680"/>
      <c r="I39" s="680"/>
      <c r="J39" s="680"/>
      <c r="K39" s="680"/>
    </row>
    <row r="40" spans="1:11" ht="14" customHeight="1" x14ac:dyDescent="0.5">
      <c r="A40" s="570"/>
      <c r="B40" s="570"/>
      <c r="C40" s="570"/>
      <c r="D40" s="570"/>
      <c r="E40" s="570"/>
      <c r="F40" s="570"/>
      <c r="G40" s="570"/>
      <c r="H40" s="570"/>
      <c r="I40" s="570"/>
      <c r="J40" s="570"/>
      <c r="K40" s="570"/>
    </row>
    <row r="41" spans="1:11" ht="14" customHeight="1" x14ac:dyDescent="0.5">
      <c r="A41" s="310"/>
      <c r="B41" s="311" t="s">
        <v>699</v>
      </c>
      <c r="C41" s="310"/>
      <c r="D41" s="570"/>
      <c r="E41" s="310"/>
      <c r="F41" s="311" t="s">
        <v>700</v>
      </c>
      <c r="H41" s="570"/>
      <c r="I41" s="310"/>
      <c r="J41" s="311" t="s">
        <v>701</v>
      </c>
    </row>
    <row r="42" spans="1:11" ht="14" customHeight="1" thickBot="1" x14ac:dyDescent="0.55000000000000004">
      <c r="B42" t="s">
        <v>702</v>
      </c>
      <c r="D42" s="570"/>
      <c r="F42" t="s">
        <v>703</v>
      </c>
      <c r="H42" s="570"/>
      <c r="J42" t="s">
        <v>658</v>
      </c>
    </row>
    <row r="43" spans="1:11" ht="14" customHeight="1" x14ac:dyDescent="0.5">
      <c r="A43" s="312">
        <v>1</v>
      </c>
      <c r="B43" s="329" t="s">
        <v>704</v>
      </c>
      <c r="C43" s="314">
        <v>1</v>
      </c>
      <c r="D43" s="570"/>
      <c r="E43" s="312">
        <v>1</v>
      </c>
      <c r="F43" s="313" t="s">
        <v>433</v>
      </c>
      <c r="G43" s="314">
        <v>1</v>
      </c>
      <c r="H43" s="570"/>
      <c r="I43" s="312">
        <v>1</v>
      </c>
      <c r="J43" s="313" t="s">
        <v>705</v>
      </c>
      <c r="K43" s="314">
        <v>1</v>
      </c>
    </row>
    <row r="44" spans="1:11" ht="14" customHeight="1" x14ac:dyDescent="0.5">
      <c r="A44" s="211">
        <v>2</v>
      </c>
      <c r="B44" s="330" t="s">
        <v>706</v>
      </c>
      <c r="C44" s="212">
        <v>1</v>
      </c>
      <c r="D44" s="570"/>
      <c r="E44" s="211">
        <v>2</v>
      </c>
      <c r="F44" s="210" t="s">
        <v>412</v>
      </c>
      <c r="G44" s="212">
        <v>1</v>
      </c>
      <c r="H44" s="570"/>
      <c r="I44" s="211">
        <v>2</v>
      </c>
      <c r="J44" s="210" t="s">
        <v>707</v>
      </c>
      <c r="K44" s="212">
        <v>1</v>
      </c>
    </row>
    <row r="45" spans="1:11" ht="14" customHeight="1" x14ac:dyDescent="0.5">
      <c r="A45" s="211">
        <v>3</v>
      </c>
      <c r="B45" s="330" t="s">
        <v>708</v>
      </c>
      <c r="C45" s="212">
        <v>1</v>
      </c>
      <c r="D45" s="570"/>
      <c r="E45" s="211">
        <v>3</v>
      </c>
      <c r="F45" s="210" t="s">
        <v>435</v>
      </c>
      <c r="G45" s="212">
        <v>1</v>
      </c>
      <c r="H45" s="570"/>
      <c r="I45" s="211">
        <v>3</v>
      </c>
      <c r="J45" s="210" t="s">
        <v>709</v>
      </c>
      <c r="K45" s="212">
        <v>1</v>
      </c>
    </row>
    <row r="46" spans="1:11" ht="14" customHeight="1" x14ac:dyDescent="0.5">
      <c r="A46" s="211">
        <v>4</v>
      </c>
      <c r="B46" s="330" t="s">
        <v>433</v>
      </c>
      <c r="C46" s="212">
        <v>1</v>
      </c>
      <c r="D46" s="570"/>
      <c r="E46" s="211">
        <v>4</v>
      </c>
      <c r="F46" s="210" t="s">
        <v>436</v>
      </c>
      <c r="G46" s="212">
        <v>1</v>
      </c>
      <c r="H46" s="570"/>
      <c r="I46" s="211">
        <v>4</v>
      </c>
      <c r="J46" s="210" t="s">
        <v>710</v>
      </c>
      <c r="K46" s="212">
        <v>1</v>
      </c>
    </row>
    <row r="47" spans="1:11" ht="14" customHeight="1" x14ac:dyDescent="0.5">
      <c r="A47" s="211">
        <v>5</v>
      </c>
      <c r="B47" s="330" t="s">
        <v>711</v>
      </c>
      <c r="C47" s="212">
        <v>1</v>
      </c>
      <c r="D47" s="570"/>
      <c r="E47" s="211">
        <v>5</v>
      </c>
      <c r="F47" s="210" t="s">
        <v>712</v>
      </c>
      <c r="G47" s="212">
        <v>1</v>
      </c>
      <c r="H47" s="570"/>
      <c r="I47" s="211">
        <v>5</v>
      </c>
      <c r="J47" s="210" t="s">
        <v>713</v>
      </c>
      <c r="K47" s="212">
        <v>1</v>
      </c>
    </row>
    <row r="48" spans="1:11" ht="14" customHeight="1" x14ac:dyDescent="0.35">
      <c r="A48" s="211">
        <v>6</v>
      </c>
      <c r="B48" s="330" t="s">
        <v>411</v>
      </c>
      <c r="C48" s="212">
        <v>1</v>
      </c>
      <c r="E48" s="211">
        <v>6</v>
      </c>
      <c r="F48" s="210" t="s">
        <v>437</v>
      </c>
      <c r="G48" s="212">
        <v>1</v>
      </c>
      <c r="I48" s="211">
        <v>6</v>
      </c>
      <c r="J48" s="210" t="s">
        <v>714</v>
      </c>
      <c r="K48" s="212">
        <v>1</v>
      </c>
    </row>
    <row r="49" spans="1:11" ht="14" customHeight="1" x14ac:dyDescent="0.35">
      <c r="A49" s="211">
        <v>7</v>
      </c>
      <c r="B49" s="330" t="s">
        <v>715</v>
      </c>
      <c r="C49" s="212">
        <v>1</v>
      </c>
      <c r="E49" s="211">
        <v>7</v>
      </c>
      <c r="F49" s="210" t="s">
        <v>716</v>
      </c>
      <c r="G49" s="212">
        <v>1</v>
      </c>
      <c r="I49" s="211">
        <v>7</v>
      </c>
      <c r="J49" s="210" t="s">
        <v>717</v>
      </c>
      <c r="K49" s="212">
        <v>1</v>
      </c>
    </row>
    <row r="50" spans="1:11" ht="14" customHeight="1" thickBot="1" x14ac:dyDescent="0.4">
      <c r="A50" s="211">
        <v>8</v>
      </c>
      <c r="B50" s="330" t="s">
        <v>412</v>
      </c>
      <c r="C50" s="212">
        <v>1</v>
      </c>
      <c r="E50" s="211">
        <v>8</v>
      </c>
      <c r="F50" s="210" t="s">
        <v>718</v>
      </c>
      <c r="G50" s="212">
        <v>1</v>
      </c>
      <c r="I50" s="315">
        <v>8</v>
      </c>
      <c r="J50" s="316" t="s">
        <v>719</v>
      </c>
      <c r="K50" s="212">
        <v>1</v>
      </c>
    </row>
    <row r="51" spans="1:11" ht="14" customHeight="1" thickBot="1" x14ac:dyDescent="0.4">
      <c r="A51" s="325">
        <v>9</v>
      </c>
      <c r="B51" s="331" t="s">
        <v>720</v>
      </c>
      <c r="C51" s="212">
        <v>1</v>
      </c>
      <c r="E51" s="211">
        <v>9</v>
      </c>
      <c r="F51" s="210" t="s">
        <v>721</v>
      </c>
      <c r="G51" s="212">
        <v>1</v>
      </c>
      <c r="I51" s="681" t="s">
        <v>669</v>
      </c>
      <c r="J51" s="682"/>
      <c r="K51" s="317"/>
    </row>
    <row r="52" spans="1:11" ht="14" customHeight="1" thickBot="1" x14ac:dyDescent="0.4">
      <c r="A52" s="681" t="s">
        <v>722</v>
      </c>
      <c r="B52" s="683"/>
      <c r="C52" s="212"/>
      <c r="E52" s="211"/>
      <c r="F52" s="210"/>
      <c r="G52" s="212"/>
      <c r="I52" s="322"/>
      <c r="J52" s="323" t="s">
        <v>723</v>
      </c>
      <c r="K52" s="324">
        <v>1</v>
      </c>
    </row>
    <row r="53" spans="1:11" ht="14" customHeight="1" x14ac:dyDescent="0.35">
      <c r="A53" s="312">
        <v>10</v>
      </c>
      <c r="B53" s="329" t="s">
        <v>724</v>
      </c>
      <c r="C53" s="212">
        <v>1</v>
      </c>
      <c r="E53" s="211"/>
      <c r="F53" s="210"/>
      <c r="G53" s="212"/>
    </row>
    <row r="54" spans="1:11" ht="14" customHeight="1" thickBot="1" x14ac:dyDescent="0.5">
      <c r="A54" s="211">
        <v>11</v>
      </c>
      <c r="B54" s="330" t="s">
        <v>725</v>
      </c>
      <c r="C54" s="212">
        <v>1</v>
      </c>
      <c r="E54" s="325"/>
      <c r="F54" s="326"/>
      <c r="G54" s="324"/>
      <c r="I54" s="310"/>
      <c r="J54" s="311" t="s">
        <v>1137</v>
      </c>
      <c r="K54" s="310"/>
    </row>
    <row r="55" spans="1:11" ht="14" customHeight="1" thickBot="1" x14ac:dyDescent="0.4">
      <c r="A55" s="325"/>
      <c r="B55" s="331"/>
      <c r="C55" s="324"/>
      <c r="J55" t="s">
        <v>683</v>
      </c>
    </row>
    <row r="56" spans="1:11" ht="14" customHeight="1" x14ac:dyDescent="0.35">
      <c r="A56" s="178"/>
      <c r="B56" s="178"/>
      <c r="C56" s="178"/>
      <c r="I56" s="312">
        <v>1</v>
      </c>
      <c r="J56" s="313" t="s">
        <v>1144</v>
      </c>
      <c r="K56" s="314">
        <v>1</v>
      </c>
    </row>
    <row r="57" spans="1:11" ht="14" customHeight="1" thickBot="1" x14ac:dyDescent="0.4">
      <c r="A57" s="178"/>
      <c r="B57" s="178"/>
      <c r="C57" s="178"/>
      <c r="I57" s="325"/>
      <c r="J57" s="326"/>
      <c r="K57" s="324"/>
    </row>
    <row r="58" spans="1:11" ht="14" customHeight="1" x14ac:dyDescent="0.35">
      <c r="A58" s="178"/>
      <c r="B58" s="178"/>
      <c r="C58" s="178"/>
      <c r="I58" s="178"/>
      <c r="J58" s="178"/>
      <c r="K58" s="178"/>
    </row>
    <row r="59" spans="1:11" ht="21" customHeight="1" x14ac:dyDescent="0.5">
      <c r="A59" s="680" t="s">
        <v>726</v>
      </c>
      <c r="B59" s="680"/>
      <c r="C59" s="680"/>
      <c r="D59" s="680"/>
      <c r="E59" s="680"/>
      <c r="F59" s="680"/>
      <c r="G59" s="680"/>
      <c r="H59" s="680"/>
      <c r="I59" s="680"/>
      <c r="J59" s="680"/>
      <c r="K59" s="680"/>
    </row>
    <row r="60" spans="1:11" ht="14" customHeight="1" x14ac:dyDescent="0.35">
      <c r="A60" s="178"/>
      <c r="B60" s="178"/>
      <c r="C60" s="178"/>
    </row>
    <row r="61" spans="1:11" ht="14" customHeight="1" x14ac:dyDescent="0.45">
      <c r="B61" s="332" t="s">
        <v>727</v>
      </c>
      <c r="C61" s="310"/>
      <c r="D61" s="310"/>
      <c r="E61" s="310"/>
      <c r="F61" s="332" t="s">
        <v>728</v>
      </c>
      <c r="G61" s="310"/>
      <c r="H61" s="310"/>
      <c r="I61" s="310"/>
      <c r="J61" s="332" t="s">
        <v>729</v>
      </c>
    </row>
    <row r="62" spans="1:11" ht="14" customHeight="1" thickBot="1" x14ac:dyDescent="0.4">
      <c r="B62" t="s">
        <v>730</v>
      </c>
      <c r="F62" t="s">
        <v>730</v>
      </c>
      <c r="J62" t="s">
        <v>730</v>
      </c>
    </row>
    <row r="63" spans="1:11" ht="14" customHeight="1" x14ac:dyDescent="0.35">
      <c r="A63" s="312">
        <v>1</v>
      </c>
      <c r="B63" s="313" t="s">
        <v>731</v>
      </c>
      <c r="C63" s="314">
        <v>1</v>
      </c>
      <c r="E63" s="312">
        <v>1</v>
      </c>
      <c r="F63" s="313" t="s">
        <v>1184</v>
      </c>
      <c r="G63" s="314">
        <v>1</v>
      </c>
      <c r="H63" s="178"/>
      <c r="I63" s="312">
        <v>1</v>
      </c>
      <c r="J63" s="313" t="s">
        <v>732</v>
      </c>
      <c r="K63" s="314">
        <v>1</v>
      </c>
    </row>
    <row r="64" spans="1:11" ht="14" customHeight="1" x14ac:dyDescent="0.35">
      <c r="A64" s="211">
        <v>2</v>
      </c>
      <c r="B64" s="210" t="s">
        <v>733</v>
      </c>
      <c r="C64" s="212">
        <v>1</v>
      </c>
      <c r="E64" s="211">
        <v>2</v>
      </c>
      <c r="F64" s="210" t="s">
        <v>734</v>
      </c>
      <c r="G64" s="212">
        <v>1</v>
      </c>
      <c r="H64" s="178"/>
      <c r="I64" s="211">
        <v>2</v>
      </c>
      <c r="J64" s="210" t="s">
        <v>735</v>
      </c>
      <c r="K64" s="212">
        <v>1</v>
      </c>
    </row>
    <row r="65" spans="1:11" ht="14" customHeight="1" x14ac:dyDescent="0.35">
      <c r="A65" s="211">
        <v>3</v>
      </c>
      <c r="B65" s="210" t="s">
        <v>736</v>
      </c>
      <c r="C65" s="212">
        <v>1</v>
      </c>
      <c r="E65" s="211">
        <v>3</v>
      </c>
      <c r="F65" s="210" t="s">
        <v>737</v>
      </c>
      <c r="G65" s="212">
        <v>1</v>
      </c>
      <c r="H65" s="178"/>
      <c r="I65" s="211">
        <v>3</v>
      </c>
      <c r="J65" s="210" t="s">
        <v>738</v>
      </c>
      <c r="K65" s="212">
        <v>1</v>
      </c>
    </row>
    <row r="66" spans="1:11" ht="14" customHeight="1" x14ac:dyDescent="0.35">
      <c r="A66" s="211">
        <v>4</v>
      </c>
      <c r="B66" s="210" t="s">
        <v>739</v>
      </c>
      <c r="C66" s="212">
        <v>1</v>
      </c>
      <c r="E66" s="211">
        <v>4</v>
      </c>
      <c r="F66" s="210" t="s">
        <v>740</v>
      </c>
      <c r="G66" s="212">
        <v>1</v>
      </c>
      <c r="H66" s="178"/>
      <c r="I66" s="211">
        <v>4</v>
      </c>
      <c r="J66" s="210" t="s">
        <v>741</v>
      </c>
      <c r="K66" s="212">
        <v>1</v>
      </c>
    </row>
    <row r="67" spans="1:11" ht="14" customHeight="1" x14ac:dyDescent="0.35">
      <c r="A67" s="211">
        <v>5</v>
      </c>
      <c r="B67" s="210" t="s">
        <v>742</v>
      </c>
      <c r="C67" s="212">
        <v>1</v>
      </c>
      <c r="E67" s="211">
        <v>5</v>
      </c>
      <c r="F67" s="210" t="s">
        <v>743</v>
      </c>
      <c r="G67" s="212">
        <v>1</v>
      </c>
      <c r="H67" s="178"/>
      <c r="I67" s="211">
        <v>5</v>
      </c>
      <c r="J67" s="210" t="s">
        <v>744</v>
      </c>
      <c r="K67" s="212">
        <v>1</v>
      </c>
    </row>
    <row r="68" spans="1:11" ht="14" customHeight="1" x14ac:dyDescent="0.35">
      <c r="A68" s="211">
        <v>6</v>
      </c>
      <c r="B68" s="210" t="s">
        <v>745</v>
      </c>
      <c r="C68" s="212">
        <v>1</v>
      </c>
      <c r="E68" s="211">
        <v>6</v>
      </c>
      <c r="F68" s="210" t="s">
        <v>746</v>
      </c>
      <c r="G68" s="212">
        <v>1</v>
      </c>
      <c r="H68" s="178"/>
      <c r="I68" s="211">
        <v>6</v>
      </c>
      <c r="J68" s="210" t="s">
        <v>747</v>
      </c>
      <c r="K68" s="212">
        <v>1</v>
      </c>
    </row>
    <row r="69" spans="1:11" ht="14" customHeight="1" x14ac:dyDescent="0.35">
      <c r="A69" s="211">
        <v>7</v>
      </c>
      <c r="B69" s="210" t="s">
        <v>1145</v>
      </c>
      <c r="C69" s="212">
        <v>1</v>
      </c>
      <c r="E69" s="211"/>
      <c r="F69" s="210"/>
      <c r="G69" s="212"/>
      <c r="H69" s="178"/>
      <c r="I69" s="211">
        <v>7</v>
      </c>
      <c r="J69" s="210" t="s">
        <v>748</v>
      </c>
      <c r="K69" s="212">
        <v>1</v>
      </c>
    </row>
    <row r="70" spans="1:11" ht="14" customHeight="1" x14ac:dyDescent="0.35">
      <c r="A70" s="211">
        <v>8</v>
      </c>
      <c r="B70" s="210" t="s">
        <v>749</v>
      </c>
      <c r="C70" s="212">
        <v>1</v>
      </c>
      <c r="E70" s="211"/>
      <c r="F70" s="210"/>
      <c r="G70" s="212"/>
      <c r="H70" s="178"/>
      <c r="I70" s="211">
        <v>8</v>
      </c>
      <c r="J70" s="210" t="s">
        <v>750</v>
      </c>
      <c r="K70" s="212">
        <v>1</v>
      </c>
    </row>
    <row r="71" spans="1:11" ht="14" customHeight="1" x14ac:dyDescent="0.35">
      <c r="A71" s="315">
        <v>9</v>
      </c>
      <c r="B71" s="210" t="s">
        <v>751</v>
      </c>
      <c r="C71" s="333">
        <v>1</v>
      </c>
      <c r="E71" s="315"/>
      <c r="F71" s="316"/>
      <c r="G71" s="333"/>
      <c r="H71" s="178"/>
      <c r="I71" s="315">
        <v>9</v>
      </c>
      <c r="J71" s="316" t="s">
        <v>752</v>
      </c>
      <c r="K71" s="333">
        <v>1</v>
      </c>
    </row>
    <row r="72" spans="1:11" ht="14" customHeight="1" x14ac:dyDescent="0.35">
      <c r="A72" s="315">
        <v>10</v>
      </c>
      <c r="B72" s="210" t="s">
        <v>753</v>
      </c>
      <c r="C72" s="333">
        <v>1</v>
      </c>
      <c r="E72" s="315"/>
      <c r="F72" s="316"/>
      <c r="G72" s="333"/>
      <c r="H72" s="178"/>
      <c r="I72" s="315">
        <v>10</v>
      </c>
      <c r="J72" s="316" t="s">
        <v>754</v>
      </c>
      <c r="K72" s="333">
        <v>1</v>
      </c>
    </row>
    <row r="73" spans="1:11" ht="14" customHeight="1" x14ac:dyDescent="0.35">
      <c r="A73" s="315">
        <v>11</v>
      </c>
      <c r="B73" s="210" t="s">
        <v>755</v>
      </c>
      <c r="C73" s="333">
        <v>1</v>
      </c>
      <c r="E73" s="315"/>
      <c r="F73" s="316"/>
      <c r="G73" s="333"/>
      <c r="H73" s="178"/>
      <c r="I73" s="315"/>
      <c r="J73" s="316"/>
      <c r="K73" s="333"/>
    </row>
    <row r="74" spans="1:11" ht="14" customHeight="1" x14ac:dyDescent="0.35">
      <c r="A74" s="315">
        <v>12</v>
      </c>
      <c r="B74" s="210" t="s">
        <v>756</v>
      </c>
      <c r="C74" s="333">
        <v>1</v>
      </c>
      <c r="E74" s="315"/>
      <c r="F74" s="316"/>
      <c r="G74" s="333"/>
      <c r="H74" s="178"/>
      <c r="I74" s="315"/>
      <c r="J74" s="316"/>
      <c r="K74" s="333"/>
    </row>
    <row r="75" spans="1:11" ht="14" customHeight="1" thickBot="1" x14ac:dyDescent="0.4">
      <c r="A75" s="325"/>
      <c r="B75" s="323"/>
      <c r="C75" s="324"/>
      <c r="E75" s="325"/>
      <c r="F75" s="326"/>
      <c r="G75" s="324"/>
      <c r="H75" s="178"/>
      <c r="I75" s="325"/>
      <c r="J75" s="326"/>
      <c r="K75" s="324"/>
    </row>
    <row r="76" spans="1:11" ht="14" customHeight="1" x14ac:dyDescent="0.35">
      <c r="A76" s="178"/>
      <c r="B76" s="178"/>
      <c r="C76" s="178"/>
      <c r="E76" s="178"/>
      <c r="F76" s="178"/>
      <c r="G76" s="178"/>
      <c r="H76" s="178"/>
      <c r="I76" s="178"/>
      <c r="J76" s="178"/>
      <c r="K76" s="178"/>
    </row>
    <row r="77" spans="1:11" ht="14" customHeight="1" x14ac:dyDescent="0.45">
      <c r="A77" s="310"/>
      <c r="B77" s="311" t="s">
        <v>757</v>
      </c>
      <c r="C77" s="310"/>
      <c r="E77" s="684" t="s">
        <v>758</v>
      </c>
      <c r="F77" s="684"/>
      <c r="G77" s="684"/>
      <c r="H77" s="178"/>
      <c r="I77" s="310"/>
      <c r="J77" s="311" t="s">
        <v>485</v>
      </c>
      <c r="K77" s="310"/>
    </row>
    <row r="78" spans="1:11" ht="14" customHeight="1" thickBot="1" x14ac:dyDescent="0.4">
      <c r="B78" t="s">
        <v>658</v>
      </c>
      <c r="F78" t="s">
        <v>730</v>
      </c>
      <c r="H78" s="178"/>
      <c r="J78" t="s">
        <v>683</v>
      </c>
    </row>
    <row r="79" spans="1:11" ht="14" customHeight="1" x14ac:dyDescent="0.35">
      <c r="A79" s="312">
        <v>1</v>
      </c>
      <c r="B79" s="313" t="s">
        <v>1185</v>
      </c>
      <c r="C79" s="314">
        <v>1</v>
      </c>
      <c r="E79" s="312">
        <v>1</v>
      </c>
      <c r="F79" s="313" t="s">
        <v>486</v>
      </c>
      <c r="G79" s="314">
        <v>1</v>
      </c>
      <c r="H79" s="178"/>
      <c r="I79" s="312">
        <v>1</v>
      </c>
      <c r="J79" s="313" t="s">
        <v>759</v>
      </c>
      <c r="K79" s="314">
        <v>1</v>
      </c>
    </row>
    <row r="80" spans="1:11" ht="14" customHeight="1" thickBot="1" x14ac:dyDescent="0.4">
      <c r="A80" s="211">
        <v>2</v>
      </c>
      <c r="B80" s="210" t="s">
        <v>1186</v>
      </c>
      <c r="C80" s="212">
        <v>1</v>
      </c>
      <c r="E80" s="211">
        <v>2</v>
      </c>
      <c r="F80" s="210" t="s">
        <v>487</v>
      </c>
      <c r="G80" s="212">
        <v>1</v>
      </c>
      <c r="H80" s="178"/>
      <c r="I80" s="325"/>
      <c r="J80" s="326"/>
      <c r="K80" s="324"/>
    </row>
    <row r="81" spans="1:11" ht="14" customHeight="1" x14ac:dyDescent="0.35">
      <c r="A81" s="211">
        <v>3</v>
      </c>
      <c r="B81" s="210" t="s">
        <v>1187</v>
      </c>
      <c r="C81" s="212">
        <v>1</v>
      </c>
      <c r="E81" s="211">
        <v>3</v>
      </c>
      <c r="F81" s="210" t="s">
        <v>760</v>
      </c>
      <c r="G81" s="212">
        <v>1</v>
      </c>
      <c r="H81" s="178"/>
      <c r="I81" s="178"/>
      <c r="J81" s="178"/>
      <c r="K81" s="178"/>
    </row>
    <row r="82" spans="1:11" ht="14" customHeight="1" thickBot="1" x14ac:dyDescent="0.5">
      <c r="A82" s="315">
        <v>4</v>
      </c>
      <c r="B82" s="316" t="s">
        <v>1188</v>
      </c>
      <c r="C82" s="333">
        <v>1</v>
      </c>
      <c r="E82" s="211">
        <v>4</v>
      </c>
      <c r="F82" s="210" t="s">
        <v>489</v>
      </c>
      <c r="G82" s="212">
        <v>1</v>
      </c>
      <c r="H82" s="178"/>
      <c r="I82" s="310"/>
      <c r="J82" s="311" t="s">
        <v>494</v>
      </c>
      <c r="K82" s="310"/>
    </row>
    <row r="83" spans="1:11" ht="14" customHeight="1" thickBot="1" x14ac:dyDescent="0.4">
      <c r="A83" s="681" t="s">
        <v>669</v>
      </c>
      <c r="B83" s="682"/>
      <c r="C83" s="317"/>
      <c r="E83" s="211">
        <v>5</v>
      </c>
      <c r="F83" s="210" t="s">
        <v>490</v>
      </c>
      <c r="G83" s="212">
        <v>1</v>
      </c>
      <c r="H83" s="178"/>
      <c r="J83" t="s">
        <v>683</v>
      </c>
    </row>
    <row r="84" spans="1:11" ht="14" customHeight="1" thickBot="1" x14ac:dyDescent="0.4">
      <c r="A84" s="325"/>
      <c r="B84" s="326" t="s">
        <v>1187</v>
      </c>
      <c r="C84" s="324">
        <v>1</v>
      </c>
      <c r="E84" s="211">
        <v>6</v>
      </c>
      <c r="F84" s="210" t="s">
        <v>491</v>
      </c>
      <c r="G84" s="212">
        <v>1</v>
      </c>
      <c r="H84" s="178"/>
      <c r="I84" s="312">
        <v>1</v>
      </c>
      <c r="J84" s="313" t="s">
        <v>762</v>
      </c>
      <c r="K84" s="314">
        <v>1</v>
      </c>
    </row>
    <row r="85" spans="1:11" ht="14" customHeight="1" thickBot="1" x14ac:dyDescent="0.4">
      <c r="A85" s="178"/>
      <c r="B85" s="178"/>
      <c r="C85" s="178"/>
      <c r="E85" s="211">
        <v>7</v>
      </c>
      <c r="F85" s="210" t="s">
        <v>492</v>
      </c>
      <c r="G85" s="212">
        <v>1</v>
      </c>
      <c r="H85" s="178"/>
      <c r="I85" s="325"/>
      <c r="J85" s="326"/>
      <c r="K85" s="324"/>
    </row>
    <row r="86" spans="1:11" ht="14" customHeight="1" x14ac:dyDescent="0.45">
      <c r="B86" s="311" t="s">
        <v>761</v>
      </c>
      <c r="C86" s="310"/>
      <c r="E86" s="211">
        <v>8</v>
      </c>
      <c r="F86" s="210" t="s">
        <v>493</v>
      </c>
      <c r="G86" s="212">
        <v>1</v>
      </c>
      <c r="H86" s="178"/>
      <c r="I86" s="178"/>
      <c r="J86" s="178"/>
      <c r="K86" s="178"/>
    </row>
    <row r="87" spans="1:11" ht="14" customHeight="1" thickBot="1" x14ac:dyDescent="0.5">
      <c r="B87" t="s">
        <v>683</v>
      </c>
      <c r="E87" s="315"/>
      <c r="F87" s="316"/>
      <c r="G87" s="333"/>
      <c r="H87" s="178"/>
      <c r="I87" s="310"/>
      <c r="J87" s="311" t="s">
        <v>765</v>
      </c>
      <c r="K87" s="310"/>
    </row>
    <row r="88" spans="1:11" ht="14" customHeight="1" thickBot="1" x14ac:dyDescent="0.4">
      <c r="A88" s="312">
        <v>1</v>
      </c>
      <c r="B88" s="313" t="s">
        <v>763</v>
      </c>
      <c r="C88" s="314">
        <v>1</v>
      </c>
      <c r="E88" s="325"/>
      <c r="F88" s="326"/>
      <c r="G88" s="324"/>
      <c r="H88" s="178"/>
      <c r="J88" t="s">
        <v>683</v>
      </c>
    </row>
    <row r="89" spans="1:11" ht="14" customHeight="1" x14ac:dyDescent="0.35">
      <c r="A89" s="211">
        <v>2</v>
      </c>
      <c r="B89" s="210" t="s">
        <v>764</v>
      </c>
      <c r="C89" s="212">
        <v>1</v>
      </c>
      <c r="H89" s="178"/>
      <c r="I89" s="312">
        <v>1</v>
      </c>
      <c r="J89" s="313" t="s">
        <v>1189</v>
      </c>
      <c r="K89" s="314">
        <v>1</v>
      </c>
    </row>
    <row r="90" spans="1:11" ht="14" customHeight="1" thickBot="1" x14ac:dyDescent="0.5">
      <c r="A90" s="325"/>
      <c r="B90" s="326"/>
      <c r="C90" s="324"/>
      <c r="E90" s="310"/>
      <c r="F90" s="311" t="s">
        <v>1043</v>
      </c>
      <c r="G90" s="310"/>
      <c r="I90" s="325"/>
      <c r="J90" s="326"/>
      <c r="K90" s="324"/>
    </row>
    <row r="91" spans="1:11" ht="14" customHeight="1" thickBot="1" x14ac:dyDescent="0.4">
      <c r="F91" t="s">
        <v>683</v>
      </c>
      <c r="I91" s="178"/>
      <c r="J91" s="178"/>
      <c r="K91" s="178"/>
    </row>
    <row r="92" spans="1:11" ht="14" customHeight="1" x14ac:dyDescent="0.45">
      <c r="A92" s="310"/>
      <c r="B92" s="311" t="s">
        <v>766</v>
      </c>
      <c r="C92" s="310"/>
      <c r="D92" s="310"/>
      <c r="E92" s="312">
        <v>1</v>
      </c>
      <c r="F92" s="313" t="s">
        <v>1044</v>
      </c>
      <c r="G92" s="314">
        <v>1</v>
      </c>
      <c r="H92" s="310"/>
      <c r="I92" s="310"/>
      <c r="J92" s="311" t="s">
        <v>1045</v>
      </c>
      <c r="K92" s="310"/>
    </row>
    <row r="93" spans="1:11" ht="14" customHeight="1" thickBot="1" x14ac:dyDescent="0.4">
      <c r="B93" t="s">
        <v>683</v>
      </c>
      <c r="E93" s="325">
        <v>2</v>
      </c>
      <c r="F93" s="326" t="s">
        <v>1046</v>
      </c>
      <c r="G93" s="324">
        <v>1</v>
      </c>
      <c r="J93" t="s">
        <v>683</v>
      </c>
    </row>
    <row r="94" spans="1:11" ht="14" customHeight="1" x14ac:dyDescent="0.35">
      <c r="A94" s="312">
        <v>1</v>
      </c>
      <c r="B94" s="313" t="s">
        <v>767</v>
      </c>
      <c r="C94" s="314">
        <v>1</v>
      </c>
      <c r="I94" s="312">
        <v>1</v>
      </c>
      <c r="J94" s="313" t="s">
        <v>1047</v>
      </c>
      <c r="K94" s="314">
        <v>1</v>
      </c>
    </row>
    <row r="95" spans="1:11" ht="14" customHeight="1" thickBot="1" x14ac:dyDescent="0.4">
      <c r="A95" s="325"/>
      <c r="B95" s="326"/>
      <c r="C95" s="324"/>
      <c r="I95" s="325">
        <v>2</v>
      </c>
      <c r="J95" s="326" t="s">
        <v>1048</v>
      </c>
      <c r="K95" s="324">
        <v>1</v>
      </c>
    </row>
    <row r="96" spans="1:11" ht="16.25" customHeight="1" x14ac:dyDescent="0.35">
      <c r="A96" s="178"/>
      <c r="B96" s="178"/>
      <c r="C96" s="178"/>
      <c r="I96" s="178"/>
      <c r="J96" s="178"/>
      <c r="K96" s="178"/>
    </row>
    <row r="97" spans="1:11" ht="20.399999999999999" customHeight="1" x14ac:dyDescent="0.5">
      <c r="A97" s="680" t="s">
        <v>768</v>
      </c>
      <c r="B97" s="680"/>
      <c r="C97" s="680"/>
      <c r="D97" s="680"/>
      <c r="E97" s="680"/>
      <c r="F97" s="680"/>
      <c r="G97" s="680"/>
      <c r="H97" s="680"/>
      <c r="I97" s="680"/>
      <c r="J97" s="680"/>
      <c r="K97" s="680"/>
    </row>
    <row r="98" spans="1:11" ht="14" customHeight="1" x14ac:dyDescent="0.35">
      <c r="A98" s="178"/>
      <c r="B98" s="178"/>
      <c r="C98" s="178"/>
    </row>
    <row r="99" spans="1:11" ht="14" customHeight="1" x14ac:dyDescent="0.45">
      <c r="A99" s="310"/>
      <c r="B99" s="311" t="s">
        <v>769</v>
      </c>
      <c r="E99" s="310"/>
      <c r="F99" s="311" t="s">
        <v>770</v>
      </c>
      <c r="I99" s="310"/>
      <c r="J99" s="311" t="s">
        <v>771</v>
      </c>
    </row>
    <row r="100" spans="1:11" ht="14" customHeight="1" thickBot="1" x14ac:dyDescent="0.4">
      <c r="B100" t="s">
        <v>703</v>
      </c>
      <c r="F100" t="s">
        <v>703</v>
      </c>
      <c r="J100" t="s">
        <v>772</v>
      </c>
    </row>
    <row r="101" spans="1:11" ht="14" customHeight="1" x14ac:dyDescent="0.35">
      <c r="A101" s="312">
        <v>1</v>
      </c>
      <c r="B101" s="313" t="s">
        <v>721</v>
      </c>
      <c r="C101" s="314">
        <v>1</v>
      </c>
      <c r="E101" s="312">
        <v>1</v>
      </c>
      <c r="F101" s="313" t="s">
        <v>433</v>
      </c>
      <c r="G101" s="314">
        <v>1</v>
      </c>
      <c r="I101" s="312">
        <v>1</v>
      </c>
      <c r="J101" s="313" t="s">
        <v>773</v>
      </c>
      <c r="K101" s="314"/>
    </row>
    <row r="102" spans="1:11" ht="14" customHeight="1" x14ac:dyDescent="0.35">
      <c r="A102" s="211">
        <v>2</v>
      </c>
      <c r="B102" s="210" t="s">
        <v>412</v>
      </c>
      <c r="C102" s="212">
        <v>1</v>
      </c>
      <c r="E102" s="211">
        <v>2</v>
      </c>
      <c r="F102" s="210" t="s">
        <v>412</v>
      </c>
      <c r="G102" s="212">
        <v>1</v>
      </c>
      <c r="I102" s="211">
        <v>2</v>
      </c>
      <c r="J102" s="210" t="s">
        <v>774</v>
      </c>
      <c r="K102" s="212"/>
    </row>
    <row r="103" spans="1:11" ht="14" customHeight="1" x14ac:dyDescent="0.35">
      <c r="A103" s="211">
        <v>3</v>
      </c>
      <c r="B103" s="210" t="s">
        <v>775</v>
      </c>
      <c r="C103" s="212">
        <v>1</v>
      </c>
      <c r="E103" s="211">
        <v>3</v>
      </c>
      <c r="F103" s="210" t="s">
        <v>775</v>
      </c>
      <c r="G103" s="212">
        <v>1</v>
      </c>
      <c r="I103" s="211">
        <v>3</v>
      </c>
      <c r="J103" s="210" t="s">
        <v>776</v>
      </c>
      <c r="K103" s="212"/>
    </row>
    <row r="104" spans="1:11" ht="14" customHeight="1" x14ac:dyDescent="0.35">
      <c r="A104" s="211">
        <v>4</v>
      </c>
      <c r="B104" s="210" t="s">
        <v>777</v>
      </c>
      <c r="C104" s="212">
        <v>1</v>
      </c>
      <c r="E104" s="211">
        <v>4</v>
      </c>
      <c r="F104" s="210" t="s">
        <v>778</v>
      </c>
      <c r="G104" s="212">
        <v>1</v>
      </c>
      <c r="I104" s="211">
        <v>4</v>
      </c>
      <c r="J104" s="210" t="s">
        <v>779</v>
      </c>
      <c r="K104" s="212"/>
    </row>
    <row r="105" spans="1:11" ht="14" customHeight="1" x14ac:dyDescent="0.35">
      <c r="A105" s="211">
        <v>5</v>
      </c>
      <c r="B105" s="210" t="s">
        <v>712</v>
      </c>
      <c r="C105" s="212">
        <v>1</v>
      </c>
      <c r="E105" s="211">
        <v>5</v>
      </c>
      <c r="F105" s="210" t="s">
        <v>777</v>
      </c>
      <c r="G105" s="212">
        <v>1</v>
      </c>
      <c r="I105" s="211"/>
      <c r="J105" s="210"/>
      <c r="K105" s="212"/>
    </row>
    <row r="106" spans="1:11" ht="14" customHeight="1" thickBot="1" x14ac:dyDescent="0.4">
      <c r="A106" s="211">
        <v>6</v>
      </c>
      <c r="B106" s="210" t="s">
        <v>780</v>
      </c>
      <c r="C106" s="212">
        <v>1</v>
      </c>
      <c r="E106" s="211">
        <v>6</v>
      </c>
      <c r="F106" s="210" t="s">
        <v>781</v>
      </c>
      <c r="G106" s="212">
        <v>1</v>
      </c>
      <c r="I106" s="325"/>
      <c r="J106" s="326"/>
      <c r="K106" s="324"/>
    </row>
    <row r="107" spans="1:11" ht="14" customHeight="1" x14ac:dyDescent="0.35">
      <c r="A107" s="211">
        <v>7</v>
      </c>
      <c r="B107" s="210" t="s">
        <v>781</v>
      </c>
      <c r="C107" s="212">
        <v>1</v>
      </c>
      <c r="E107" s="211">
        <v>7</v>
      </c>
      <c r="F107" s="210" t="s">
        <v>782</v>
      </c>
      <c r="G107" s="212">
        <v>1</v>
      </c>
    </row>
    <row r="108" spans="1:11" ht="14" customHeight="1" x14ac:dyDescent="0.45">
      <c r="A108" s="211">
        <v>8</v>
      </c>
      <c r="B108" s="210" t="s">
        <v>782</v>
      </c>
      <c r="C108" s="212">
        <v>1</v>
      </c>
      <c r="E108" s="211">
        <v>8</v>
      </c>
      <c r="F108" s="210" t="s">
        <v>444</v>
      </c>
      <c r="G108" s="212">
        <v>1</v>
      </c>
      <c r="I108" s="310"/>
      <c r="J108" s="311" t="s">
        <v>783</v>
      </c>
    </row>
    <row r="109" spans="1:11" ht="14" customHeight="1" thickBot="1" x14ac:dyDescent="0.4">
      <c r="A109" s="211">
        <v>9</v>
      </c>
      <c r="B109" s="210" t="s">
        <v>784</v>
      </c>
      <c r="C109" s="212">
        <v>1</v>
      </c>
      <c r="E109" s="211">
        <v>9</v>
      </c>
      <c r="F109" s="210" t="s">
        <v>437</v>
      </c>
      <c r="G109" s="212">
        <v>1</v>
      </c>
      <c r="J109" t="s">
        <v>703</v>
      </c>
    </row>
    <row r="110" spans="1:11" ht="14" customHeight="1" x14ac:dyDescent="0.35">
      <c r="A110" s="211">
        <v>10</v>
      </c>
      <c r="B110" s="210" t="s">
        <v>785</v>
      </c>
      <c r="C110" s="212">
        <v>1</v>
      </c>
      <c r="E110" s="211">
        <v>10</v>
      </c>
      <c r="F110" s="210" t="s">
        <v>438</v>
      </c>
      <c r="G110" s="212">
        <v>1</v>
      </c>
      <c r="I110" s="312">
        <v>1</v>
      </c>
      <c r="J110" s="313" t="s">
        <v>411</v>
      </c>
      <c r="K110" s="314">
        <v>1</v>
      </c>
    </row>
    <row r="111" spans="1:11" ht="14" customHeight="1" x14ac:dyDescent="0.35">
      <c r="A111" s="211">
        <v>11</v>
      </c>
      <c r="B111" s="210" t="s">
        <v>786</v>
      </c>
      <c r="C111" s="212">
        <v>1</v>
      </c>
      <c r="E111" s="211">
        <v>11</v>
      </c>
      <c r="F111" s="210" t="s">
        <v>787</v>
      </c>
      <c r="G111" s="212">
        <v>1</v>
      </c>
      <c r="I111" s="211">
        <v>2</v>
      </c>
      <c r="J111" s="210" t="s">
        <v>412</v>
      </c>
      <c r="K111" s="212">
        <v>1</v>
      </c>
    </row>
    <row r="112" spans="1:11" ht="14" customHeight="1" x14ac:dyDescent="0.35">
      <c r="A112" s="211">
        <v>12</v>
      </c>
      <c r="B112" s="210" t="s">
        <v>788</v>
      </c>
      <c r="C112" s="212">
        <v>1</v>
      </c>
      <c r="E112" s="211"/>
      <c r="F112" s="210"/>
      <c r="G112" s="212"/>
      <c r="I112" s="211">
        <v>3</v>
      </c>
      <c r="J112" s="210" t="s">
        <v>789</v>
      </c>
      <c r="K112" s="212">
        <v>1</v>
      </c>
    </row>
    <row r="113" spans="1:11" ht="14" customHeight="1" thickBot="1" x14ac:dyDescent="0.4">
      <c r="A113" s="325"/>
      <c r="B113" s="326"/>
      <c r="C113" s="324"/>
      <c r="E113" s="325"/>
      <c r="F113" s="326"/>
      <c r="G113" s="324"/>
      <c r="I113" s="211">
        <v>4</v>
      </c>
      <c r="J113" s="210" t="s">
        <v>711</v>
      </c>
      <c r="K113" s="212">
        <v>1</v>
      </c>
    </row>
    <row r="114" spans="1:11" ht="14" customHeight="1" thickBot="1" x14ac:dyDescent="0.4">
      <c r="I114" s="325"/>
      <c r="J114" s="326"/>
      <c r="K114" s="324"/>
    </row>
    <row r="115" spans="1:11" ht="14" customHeight="1" x14ac:dyDescent="0.35"/>
    <row r="116" spans="1:11" ht="14" customHeight="1" x14ac:dyDescent="0.35"/>
    <row r="117" spans="1:11" ht="14" customHeight="1" x14ac:dyDescent="0.35"/>
    <row r="118" spans="1:11" ht="14" customHeight="1" x14ac:dyDescent="0.35"/>
    <row r="119" spans="1:11" ht="14" customHeight="1" x14ac:dyDescent="0.35"/>
    <row r="120" spans="1:11" ht="14" customHeight="1" x14ac:dyDescent="0.35"/>
    <row r="121" spans="1:11" ht="14" customHeight="1" x14ac:dyDescent="0.35"/>
    <row r="122" spans="1:11" ht="14" customHeight="1" x14ac:dyDescent="0.35"/>
    <row r="123" spans="1:11" ht="14" customHeight="1" x14ac:dyDescent="0.35"/>
    <row r="124" spans="1:11" ht="14" customHeight="1" x14ac:dyDescent="0.35"/>
    <row r="145" spans="4:11" ht="18.5" x14ac:dyDescent="0.45">
      <c r="D145" s="310"/>
      <c r="H145" s="310"/>
    </row>
    <row r="150" spans="4:11" x14ac:dyDescent="0.35">
      <c r="I150" s="178"/>
      <c r="J150" s="178"/>
      <c r="K150" s="178"/>
    </row>
    <row r="155" spans="4:11" ht="18.5" x14ac:dyDescent="0.45">
      <c r="D155" s="310"/>
      <c r="H155" s="310"/>
    </row>
  </sheetData>
  <mergeCells count="13">
    <mergeCell ref="A97:K97"/>
    <mergeCell ref="A1:K1"/>
    <mergeCell ref="A3:K3"/>
    <mergeCell ref="A12:B12"/>
    <mergeCell ref="E15:F15"/>
    <mergeCell ref="I32:J32"/>
    <mergeCell ref="A34:B34"/>
    <mergeCell ref="A39:K39"/>
    <mergeCell ref="I51:J51"/>
    <mergeCell ref="A52:B52"/>
    <mergeCell ref="A59:K59"/>
    <mergeCell ref="E77:G77"/>
    <mergeCell ref="A83:B83"/>
  </mergeCell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C230"/>
  <sheetViews>
    <sheetView workbookViewId="0">
      <selection sqref="A1:XFD1048576"/>
    </sheetView>
  </sheetViews>
  <sheetFormatPr defaultRowHeight="14.5" x14ac:dyDescent="0.35"/>
  <cols>
    <col min="1" max="1" width="4" customWidth="1"/>
    <col min="2" max="2" width="13.54296875" customWidth="1"/>
    <col min="3" max="3" width="84.81640625" customWidth="1"/>
  </cols>
  <sheetData>
    <row r="1" spans="1:3" ht="25.25" customHeight="1" x14ac:dyDescent="0.35">
      <c r="A1" s="688" t="s">
        <v>790</v>
      </c>
      <c r="B1" s="688"/>
      <c r="C1" s="688"/>
    </row>
    <row r="2" spans="1:3" ht="15" thickBot="1" x14ac:dyDescent="0.35"/>
    <row r="3" spans="1:3" ht="25.5" customHeight="1" thickBot="1" x14ac:dyDescent="0.4">
      <c r="A3" s="685" t="s">
        <v>791</v>
      </c>
      <c r="B3" s="686"/>
      <c r="C3" s="687"/>
    </row>
    <row r="4" spans="1:3" ht="18" customHeight="1" x14ac:dyDescent="0.35">
      <c r="A4" s="348" t="s">
        <v>792</v>
      </c>
      <c r="B4" s="349" t="s">
        <v>793</v>
      </c>
      <c r="C4" s="171" t="s">
        <v>794</v>
      </c>
    </row>
    <row r="5" spans="1:3" ht="18" customHeight="1" x14ac:dyDescent="0.35">
      <c r="A5" s="350" t="s">
        <v>795</v>
      </c>
      <c r="B5" s="351" t="s">
        <v>404</v>
      </c>
      <c r="C5" s="167" t="s">
        <v>796</v>
      </c>
    </row>
    <row r="6" spans="1:3" ht="18" customHeight="1" x14ac:dyDescent="0.35">
      <c r="A6" s="350" t="s">
        <v>797</v>
      </c>
      <c r="B6" s="351" t="s">
        <v>405</v>
      </c>
      <c r="C6" s="167" t="s">
        <v>798</v>
      </c>
    </row>
    <row r="7" spans="1:3" ht="18" customHeight="1" x14ac:dyDescent="0.35">
      <c r="A7" s="350" t="s">
        <v>799</v>
      </c>
      <c r="B7" s="351" t="s">
        <v>506</v>
      </c>
      <c r="C7" s="167" t="s">
        <v>800</v>
      </c>
    </row>
    <row r="8" spans="1:3" ht="18" customHeight="1" x14ac:dyDescent="0.35">
      <c r="A8" s="350"/>
      <c r="B8" s="351"/>
      <c r="C8" s="167" t="s">
        <v>801</v>
      </c>
    </row>
    <row r="9" spans="1:3" ht="18" customHeight="1" x14ac:dyDescent="0.35">
      <c r="A9" s="350"/>
      <c r="B9" s="351"/>
      <c r="C9" s="167" t="s">
        <v>802</v>
      </c>
    </row>
    <row r="10" spans="1:3" ht="18" customHeight="1" x14ac:dyDescent="0.35">
      <c r="A10" s="350" t="s">
        <v>803</v>
      </c>
      <c r="B10" s="351" t="s">
        <v>406</v>
      </c>
      <c r="C10" s="167" t="s">
        <v>804</v>
      </c>
    </row>
    <row r="11" spans="1:3" ht="18" customHeight="1" x14ac:dyDescent="0.35">
      <c r="A11" s="350" t="s">
        <v>805</v>
      </c>
      <c r="B11" s="351" t="s">
        <v>806</v>
      </c>
      <c r="C11" s="167" t="s">
        <v>807</v>
      </c>
    </row>
    <row r="12" spans="1:3" ht="18" customHeight="1" x14ac:dyDescent="0.35">
      <c r="A12" s="350" t="s">
        <v>808</v>
      </c>
      <c r="B12" s="351" t="s">
        <v>809</v>
      </c>
      <c r="C12" s="167" t="s">
        <v>810</v>
      </c>
    </row>
    <row r="13" spans="1:3" ht="18" customHeight="1" x14ac:dyDescent="0.35">
      <c r="A13" s="350"/>
      <c r="B13" s="351"/>
      <c r="C13" s="167" t="s">
        <v>811</v>
      </c>
    </row>
    <row r="14" spans="1:3" ht="18" customHeight="1" x14ac:dyDescent="0.35">
      <c r="A14" s="350" t="s">
        <v>812</v>
      </c>
      <c r="B14" s="351" t="s">
        <v>407</v>
      </c>
      <c r="C14" s="167" t="s">
        <v>813</v>
      </c>
    </row>
    <row r="15" spans="1:3" ht="18" customHeight="1" thickBot="1" x14ac:dyDescent="0.4">
      <c r="A15" s="352" t="s">
        <v>814</v>
      </c>
      <c r="B15" s="354" t="s">
        <v>815</v>
      </c>
      <c r="C15" s="169" t="s">
        <v>403</v>
      </c>
    </row>
    <row r="16" spans="1:3" ht="15" thickBot="1" x14ac:dyDescent="0.35"/>
    <row r="17" spans="1:3" ht="24.5" thickBot="1" x14ac:dyDescent="0.4">
      <c r="A17" s="685" t="s">
        <v>816</v>
      </c>
      <c r="B17" s="686"/>
      <c r="C17" s="687"/>
    </row>
    <row r="18" spans="1:3" s="356" customFormat="1" ht="18" customHeight="1" x14ac:dyDescent="0.35">
      <c r="A18" s="355" t="s">
        <v>792</v>
      </c>
      <c r="B18" s="349" t="s">
        <v>793</v>
      </c>
      <c r="C18" s="171" t="s">
        <v>817</v>
      </c>
    </row>
    <row r="19" spans="1:3" s="356" customFormat="1" ht="18" customHeight="1" x14ac:dyDescent="0.35">
      <c r="A19" s="357" t="s">
        <v>795</v>
      </c>
      <c r="B19" s="351" t="s">
        <v>404</v>
      </c>
      <c r="C19" s="167" t="s">
        <v>818</v>
      </c>
    </row>
    <row r="20" spans="1:3" s="356" customFormat="1" ht="18" customHeight="1" x14ac:dyDescent="0.35">
      <c r="A20" s="357"/>
      <c r="B20" s="351"/>
      <c r="C20" s="167" t="s">
        <v>819</v>
      </c>
    </row>
    <row r="21" spans="1:3" s="356" customFormat="1" ht="18" customHeight="1" x14ac:dyDescent="0.35">
      <c r="A21" s="357" t="s">
        <v>797</v>
      </c>
      <c r="B21" s="351" t="s">
        <v>405</v>
      </c>
      <c r="C21" s="167" t="s">
        <v>798</v>
      </c>
    </row>
    <row r="22" spans="1:3" s="356" customFormat="1" ht="18" customHeight="1" x14ac:dyDescent="0.35">
      <c r="A22" s="357" t="s">
        <v>799</v>
      </c>
      <c r="B22" s="351" t="s">
        <v>506</v>
      </c>
      <c r="C22" s="167" t="s">
        <v>820</v>
      </c>
    </row>
    <row r="23" spans="1:3" s="356" customFormat="1" ht="18" customHeight="1" x14ac:dyDescent="0.35">
      <c r="A23" s="357" t="s">
        <v>803</v>
      </c>
      <c r="B23" s="351" t="s">
        <v>406</v>
      </c>
      <c r="C23" s="167" t="s">
        <v>804</v>
      </c>
    </row>
    <row r="24" spans="1:3" s="356" customFormat="1" ht="18" customHeight="1" x14ac:dyDescent="0.35">
      <c r="A24" s="357" t="s">
        <v>805</v>
      </c>
      <c r="B24" s="351" t="s">
        <v>806</v>
      </c>
      <c r="C24" s="167" t="s">
        <v>807</v>
      </c>
    </row>
    <row r="25" spans="1:3" s="356" customFormat="1" ht="18" customHeight="1" x14ac:dyDescent="0.35">
      <c r="A25" s="357" t="s">
        <v>808</v>
      </c>
      <c r="B25" s="351" t="s">
        <v>407</v>
      </c>
      <c r="C25" s="167" t="s">
        <v>821</v>
      </c>
    </row>
    <row r="26" spans="1:3" s="356" customFormat="1" ht="18" customHeight="1" thickBot="1" x14ac:dyDescent="0.4">
      <c r="A26" s="358" t="s">
        <v>812</v>
      </c>
      <c r="B26" s="354" t="s">
        <v>815</v>
      </c>
      <c r="C26" s="169" t="s">
        <v>403</v>
      </c>
    </row>
    <row r="27" spans="1:3" ht="15" thickBot="1" x14ac:dyDescent="0.4"/>
    <row r="28" spans="1:3" ht="27" customHeight="1" thickBot="1" x14ac:dyDescent="0.4">
      <c r="A28" s="685" t="s">
        <v>822</v>
      </c>
      <c r="B28" s="686"/>
      <c r="C28" s="687"/>
    </row>
    <row r="29" spans="1:3" ht="18" customHeight="1" x14ac:dyDescent="0.35">
      <c r="A29" s="348" t="s">
        <v>792</v>
      </c>
      <c r="B29" s="349" t="s">
        <v>793</v>
      </c>
      <c r="C29" s="171" t="s">
        <v>823</v>
      </c>
    </row>
    <row r="30" spans="1:3" ht="18" customHeight="1" x14ac:dyDescent="0.35">
      <c r="A30" s="350" t="s">
        <v>795</v>
      </c>
      <c r="B30" s="351" t="s">
        <v>404</v>
      </c>
      <c r="C30" s="167" t="s">
        <v>824</v>
      </c>
    </row>
    <row r="31" spans="1:3" ht="18" customHeight="1" x14ac:dyDescent="0.35">
      <c r="A31" s="350"/>
      <c r="B31" s="351"/>
      <c r="C31" s="167" t="s">
        <v>825</v>
      </c>
    </row>
    <row r="32" spans="1:3" ht="18" customHeight="1" x14ac:dyDescent="0.35">
      <c r="A32" s="350" t="s">
        <v>797</v>
      </c>
      <c r="B32" s="351" t="s">
        <v>405</v>
      </c>
      <c r="C32" s="167" t="s">
        <v>826</v>
      </c>
    </row>
    <row r="33" spans="1:3" ht="18" customHeight="1" x14ac:dyDescent="0.35">
      <c r="A33" s="350" t="s">
        <v>799</v>
      </c>
      <c r="B33" s="351" t="s">
        <v>506</v>
      </c>
      <c r="C33" s="167" t="s">
        <v>827</v>
      </c>
    </row>
    <row r="34" spans="1:3" ht="18" customHeight="1" x14ac:dyDescent="0.35">
      <c r="A34" s="350" t="s">
        <v>803</v>
      </c>
      <c r="B34" s="351" t="s">
        <v>406</v>
      </c>
      <c r="C34" s="167" t="s">
        <v>828</v>
      </c>
    </row>
    <row r="35" spans="1:3" ht="18" customHeight="1" x14ac:dyDescent="0.35">
      <c r="A35" s="350" t="s">
        <v>805</v>
      </c>
      <c r="B35" s="351" t="s">
        <v>407</v>
      </c>
      <c r="C35" s="167" t="s">
        <v>829</v>
      </c>
    </row>
    <row r="36" spans="1:3" ht="18" customHeight="1" thickBot="1" x14ac:dyDescent="0.4">
      <c r="A36" s="352" t="s">
        <v>808</v>
      </c>
      <c r="B36" s="354" t="s">
        <v>815</v>
      </c>
      <c r="C36" s="169" t="s">
        <v>403</v>
      </c>
    </row>
    <row r="37" spans="1:3" ht="15" thickBot="1" x14ac:dyDescent="0.4"/>
    <row r="38" spans="1:3" ht="28.5" customHeight="1" thickBot="1" x14ac:dyDescent="0.4">
      <c r="A38" s="685" t="s">
        <v>830</v>
      </c>
      <c r="B38" s="686"/>
      <c r="C38" s="687"/>
    </row>
    <row r="39" spans="1:3" ht="18" customHeight="1" x14ac:dyDescent="0.35">
      <c r="A39" s="348" t="s">
        <v>792</v>
      </c>
      <c r="B39" s="349" t="s">
        <v>793</v>
      </c>
      <c r="C39" s="171" t="s">
        <v>831</v>
      </c>
    </row>
    <row r="40" spans="1:3" ht="18" customHeight="1" x14ac:dyDescent="0.35">
      <c r="A40" s="350" t="s">
        <v>795</v>
      </c>
      <c r="B40" s="351" t="s">
        <v>404</v>
      </c>
      <c r="C40" s="167" t="s">
        <v>832</v>
      </c>
    </row>
    <row r="41" spans="1:3" ht="18" customHeight="1" x14ac:dyDescent="0.35">
      <c r="A41" s="350"/>
      <c r="B41" s="351"/>
      <c r="C41" s="167" t="s">
        <v>833</v>
      </c>
    </row>
    <row r="42" spans="1:3" ht="18" customHeight="1" x14ac:dyDescent="0.35">
      <c r="A42" s="350" t="s">
        <v>797</v>
      </c>
      <c r="B42" s="351" t="s">
        <v>405</v>
      </c>
      <c r="C42" s="167" t="s">
        <v>834</v>
      </c>
    </row>
    <row r="43" spans="1:3" ht="18" customHeight="1" x14ac:dyDescent="0.35">
      <c r="A43" s="350" t="s">
        <v>799</v>
      </c>
      <c r="B43" s="351" t="s">
        <v>506</v>
      </c>
      <c r="C43" s="167" t="s">
        <v>835</v>
      </c>
    </row>
    <row r="44" spans="1:3" ht="18" customHeight="1" x14ac:dyDescent="0.35">
      <c r="A44" s="350" t="s">
        <v>803</v>
      </c>
      <c r="B44" s="351" t="s">
        <v>406</v>
      </c>
      <c r="C44" s="167" t="s">
        <v>836</v>
      </c>
    </row>
    <row r="45" spans="1:3" ht="18" customHeight="1" x14ac:dyDescent="0.35">
      <c r="A45" s="350"/>
      <c r="B45" s="351"/>
      <c r="C45" s="167" t="s">
        <v>837</v>
      </c>
    </row>
    <row r="46" spans="1:3" ht="18" customHeight="1" x14ac:dyDescent="0.35">
      <c r="A46" s="350" t="s">
        <v>805</v>
      </c>
      <c r="B46" s="351" t="s">
        <v>407</v>
      </c>
      <c r="C46" s="167" t="s">
        <v>838</v>
      </c>
    </row>
    <row r="47" spans="1:3" ht="18" customHeight="1" thickBot="1" x14ac:dyDescent="0.4">
      <c r="A47" s="352" t="s">
        <v>808</v>
      </c>
      <c r="B47" s="354" t="s">
        <v>815</v>
      </c>
      <c r="C47" s="169" t="s">
        <v>403</v>
      </c>
    </row>
    <row r="48" spans="1:3" ht="15" thickBot="1" x14ac:dyDescent="0.4"/>
    <row r="49" spans="1:3" ht="27.75" customHeight="1" thickBot="1" x14ac:dyDescent="0.4">
      <c r="A49" s="685" t="s">
        <v>839</v>
      </c>
      <c r="B49" s="686"/>
      <c r="C49" s="687"/>
    </row>
    <row r="50" spans="1:3" ht="18" customHeight="1" x14ac:dyDescent="0.35">
      <c r="A50" s="348" t="s">
        <v>792</v>
      </c>
      <c r="B50" s="349" t="s">
        <v>793</v>
      </c>
      <c r="C50" s="171" t="s">
        <v>840</v>
      </c>
    </row>
    <row r="51" spans="1:3" ht="18" customHeight="1" x14ac:dyDescent="0.35">
      <c r="A51" s="350" t="s">
        <v>795</v>
      </c>
      <c r="B51" s="351" t="s">
        <v>404</v>
      </c>
      <c r="C51" s="167" t="s">
        <v>841</v>
      </c>
    </row>
    <row r="52" spans="1:3" ht="18" customHeight="1" x14ac:dyDescent="0.35">
      <c r="A52" s="350"/>
      <c r="B52" s="351"/>
      <c r="C52" s="167" t="s">
        <v>842</v>
      </c>
    </row>
    <row r="53" spans="1:3" ht="18" customHeight="1" x14ac:dyDescent="0.35">
      <c r="A53" s="350"/>
      <c r="B53" s="351"/>
      <c r="C53" s="167" t="s">
        <v>825</v>
      </c>
    </row>
    <row r="54" spans="1:3" ht="18" customHeight="1" x14ac:dyDescent="0.35">
      <c r="A54" s="350" t="s">
        <v>797</v>
      </c>
      <c r="B54" s="351" t="s">
        <v>405</v>
      </c>
      <c r="C54" s="167" t="s">
        <v>843</v>
      </c>
    </row>
    <row r="55" spans="1:3" ht="18" customHeight="1" x14ac:dyDescent="0.35">
      <c r="A55" s="350" t="s">
        <v>799</v>
      </c>
      <c r="B55" s="351" t="s">
        <v>506</v>
      </c>
      <c r="C55" s="167" t="s">
        <v>827</v>
      </c>
    </row>
    <row r="56" spans="1:3" ht="18" customHeight="1" x14ac:dyDescent="0.35">
      <c r="A56" s="350" t="s">
        <v>803</v>
      </c>
      <c r="B56" s="351" t="s">
        <v>406</v>
      </c>
      <c r="C56" s="167" t="s">
        <v>844</v>
      </c>
    </row>
    <row r="57" spans="1:3" ht="18" customHeight="1" x14ac:dyDescent="0.35">
      <c r="A57" s="350"/>
      <c r="B57" s="351"/>
      <c r="C57" s="167" t="s">
        <v>845</v>
      </c>
    </row>
    <row r="58" spans="1:3" ht="18" customHeight="1" x14ac:dyDescent="0.35">
      <c r="A58" s="350" t="s">
        <v>805</v>
      </c>
      <c r="B58" s="351" t="s">
        <v>407</v>
      </c>
      <c r="C58" s="167" t="s">
        <v>846</v>
      </c>
    </row>
    <row r="59" spans="1:3" ht="18" customHeight="1" thickBot="1" x14ac:dyDescent="0.4">
      <c r="A59" s="352" t="s">
        <v>808</v>
      </c>
      <c r="B59" s="354" t="s">
        <v>815</v>
      </c>
      <c r="C59" s="169" t="s">
        <v>403</v>
      </c>
    </row>
    <row r="60" spans="1:3" ht="15" thickBot="1" x14ac:dyDescent="0.4"/>
    <row r="61" spans="1:3" ht="24.5" thickBot="1" x14ac:dyDescent="0.4">
      <c r="A61" s="685" t="s">
        <v>1049</v>
      </c>
      <c r="B61" s="686"/>
      <c r="C61" s="687"/>
    </row>
    <row r="62" spans="1:3" ht="18" customHeight="1" x14ac:dyDescent="0.35">
      <c r="A62" s="348" t="s">
        <v>792</v>
      </c>
      <c r="B62" s="349" t="s">
        <v>793</v>
      </c>
      <c r="C62" s="171" t="s">
        <v>858</v>
      </c>
    </row>
    <row r="63" spans="1:3" ht="18" customHeight="1" x14ac:dyDescent="0.35">
      <c r="A63" s="350" t="s">
        <v>795</v>
      </c>
      <c r="B63" s="351" t="s">
        <v>404</v>
      </c>
      <c r="C63" s="167" t="s">
        <v>862</v>
      </c>
    </row>
    <row r="64" spans="1:3" ht="18" customHeight="1" x14ac:dyDescent="0.35">
      <c r="A64" s="350"/>
      <c r="B64" s="351"/>
      <c r="C64" s="167" t="s">
        <v>863</v>
      </c>
    </row>
    <row r="65" spans="1:3" ht="18" customHeight="1" x14ac:dyDescent="0.35">
      <c r="A65" s="350" t="s">
        <v>797</v>
      </c>
      <c r="B65" s="351" t="s">
        <v>405</v>
      </c>
      <c r="C65" s="167" t="s">
        <v>853</v>
      </c>
    </row>
    <row r="66" spans="1:3" ht="18" customHeight="1" x14ac:dyDescent="0.35">
      <c r="A66" s="350" t="s">
        <v>799</v>
      </c>
      <c r="B66" s="351" t="s">
        <v>506</v>
      </c>
      <c r="C66" s="167" t="s">
        <v>864</v>
      </c>
    </row>
    <row r="67" spans="1:3" ht="18" customHeight="1" x14ac:dyDescent="0.35">
      <c r="A67" s="350" t="s">
        <v>803</v>
      </c>
      <c r="B67" s="351" t="s">
        <v>406</v>
      </c>
      <c r="C67" s="167" t="s">
        <v>804</v>
      </c>
    </row>
    <row r="68" spans="1:3" ht="18" customHeight="1" x14ac:dyDescent="0.35">
      <c r="A68" s="361" t="s">
        <v>805</v>
      </c>
      <c r="B68" s="362" t="s">
        <v>407</v>
      </c>
      <c r="C68" s="363" t="s">
        <v>1050</v>
      </c>
    </row>
    <row r="69" spans="1:3" ht="18" customHeight="1" x14ac:dyDescent="0.35">
      <c r="A69" s="361"/>
      <c r="B69" s="362"/>
      <c r="C69" s="363" t="s">
        <v>1051</v>
      </c>
    </row>
    <row r="70" spans="1:3" ht="18" customHeight="1" x14ac:dyDescent="0.35">
      <c r="A70" s="361" t="s">
        <v>808</v>
      </c>
      <c r="B70" s="366" t="s">
        <v>815</v>
      </c>
      <c r="C70" s="167" t="s">
        <v>1190</v>
      </c>
    </row>
    <row r="71" spans="1:3" ht="18" customHeight="1" thickBot="1" x14ac:dyDescent="0.4">
      <c r="A71" s="364"/>
      <c r="B71" s="118"/>
      <c r="C71" s="169" t="s">
        <v>1052</v>
      </c>
    </row>
    <row r="72" spans="1:3" ht="15" thickBot="1" x14ac:dyDescent="0.4"/>
    <row r="73" spans="1:3" ht="24.5" thickBot="1" x14ac:dyDescent="0.4">
      <c r="A73" s="685" t="s">
        <v>1053</v>
      </c>
      <c r="B73" s="686"/>
      <c r="C73" s="687"/>
    </row>
    <row r="74" spans="1:3" ht="18" customHeight="1" x14ac:dyDescent="0.35">
      <c r="A74" s="348" t="s">
        <v>792</v>
      </c>
      <c r="B74" s="349" t="s">
        <v>793</v>
      </c>
      <c r="C74" s="171" t="s">
        <v>858</v>
      </c>
    </row>
    <row r="75" spans="1:3" ht="18" customHeight="1" x14ac:dyDescent="0.35">
      <c r="A75" s="350" t="s">
        <v>795</v>
      </c>
      <c r="B75" s="351" t="s">
        <v>404</v>
      </c>
      <c r="C75" s="167" t="s">
        <v>862</v>
      </c>
    </row>
    <row r="76" spans="1:3" ht="18" customHeight="1" x14ac:dyDescent="0.35">
      <c r="A76" s="350"/>
      <c r="B76" s="351"/>
      <c r="C76" s="167" t="s">
        <v>863</v>
      </c>
    </row>
    <row r="77" spans="1:3" ht="18" customHeight="1" x14ac:dyDescent="0.35">
      <c r="A77" s="350" t="s">
        <v>797</v>
      </c>
      <c r="B77" s="351" t="s">
        <v>405</v>
      </c>
      <c r="C77" s="167" t="s">
        <v>853</v>
      </c>
    </row>
    <row r="78" spans="1:3" ht="18" customHeight="1" x14ac:dyDescent="0.35">
      <c r="A78" s="350" t="s">
        <v>799</v>
      </c>
      <c r="B78" s="351" t="s">
        <v>506</v>
      </c>
      <c r="C78" s="167" t="s">
        <v>864</v>
      </c>
    </row>
    <row r="79" spans="1:3" ht="18" customHeight="1" x14ac:dyDescent="0.35">
      <c r="A79" s="350" t="s">
        <v>803</v>
      </c>
      <c r="B79" s="351" t="s">
        <v>406</v>
      </c>
      <c r="C79" s="167" t="s">
        <v>804</v>
      </c>
    </row>
    <row r="80" spans="1:3" ht="18" customHeight="1" x14ac:dyDescent="0.35">
      <c r="A80" s="361" t="s">
        <v>805</v>
      </c>
      <c r="B80" s="362" t="s">
        <v>407</v>
      </c>
      <c r="C80" s="363" t="s">
        <v>1054</v>
      </c>
    </row>
    <row r="81" spans="1:3" ht="18" customHeight="1" x14ac:dyDescent="0.35">
      <c r="A81" s="361"/>
      <c r="B81" s="362"/>
      <c r="C81" s="363" t="s">
        <v>1051</v>
      </c>
    </row>
    <row r="82" spans="1:3" ht="18" customHeight="1" x14ac:dyDescent="0.35">
      <c r="A82" s="361" t="s">
        <v>808</v>
      </c>
      <c r="B82" s="366" t="s">
        <v>815</v>
      </c>
      <c r="C82" s="167" t="s">
        <v>1190</v>
      </c>
    </row>
    <row r="83" spans="1:3" ht="18" customHeight="1" thickBot="1" x14ac:dyDescent="0.4">
      <c r="A83" s="364"/>
      <c r="B83" s="118"/>
      <c r="C83" s="169" t="s">
        <v>1052</v>
      </c>
    </row>
    <row r="84" spans="1:3" ht="15" thickBot="1" x14ac:dyDescent="0.4"/>
    <row r="85" spans="1:3" ht="24.5" thickBot="1" x14ac:dyDescent="0.4">
      <c r="A85" s="685" t="s">
        <v>1055</v>
      </c>
      <c r="B85" s="686"/>
      <c r="C85" s="687"/>
    </row>
    <row r="86" spans="1:3" ht="18" customHeight="1" x14ac:dyDescent="0.35">
      <c r="A86" s="348" t="s">
        <v>792</v>
      </c>
      <c r="B86" s="349" t="s">
        <v>793</v>
      </c>
      <c r="C86" s="171" t="s">
        <v>847</v>
      </c>
    </row>
    <row r="87" spans="1:3" ht="18" customHeight="1" x14ac:dyDescent="0.35">
      <c r="A87" s="359"/>
      <c r="B87" s="360"/>
      <c r="C87" s="166" t="s">
        <v>848</v>
      </c>
    </row>
    <row r="88" spans="1:3" ht="18" customHeight="1" x14ac:dyDescent="0.35">
      <c r="A88" s="359"/>
      <c r="B88" s="360"/>
      <c r="C88" s="166" t="s">
        <v>849</v>
      </c>
    </row>
    <row r="89" spans="1:3" ht="18" customHeight="1" x14ac:dyDescent="0.35">
      <c r="A89" s="359"/>
      <c r="B89" s="360"/>
      <c r="C89" s="166" t="s">
        <v>850</v>
      </c>
    </row>
    <row r="90" spans="1:3" ht="18" customHeight="1" x14ac:dyDescent="0.35">
      <c r="A90" s="350" t="s">
        <v>795</v>
      </c>
      <c r="B90" s="351" t="s">
        <v>404</v>
      </c>
      <c r="C90" s="167" t="s">
        <v>851</v>
      </c>
    </row>
    <row r="91" spans="1:3" ht="18" customHeight="1" x14ac:dyDescent="0.35">
      <c r="A91" s="350"/>
      <c r="B91" s="351"/>
      <c r="C91" s="167" t="s">
        <v>852</v>
      </c>
    </row>
    <row r="92" spans="1:3" ht="18" customHeight="1" x14ac:dyDescent="0.35">
      <c r="A92" s="350" t="s">
        <v>797</v>
      </c>
      <c r="B92" s="351" t="s">
        <v>405</v>
      </c>
      <c r="C92" s="167" t="s">
        <v>853</v>
      </c>
    </row>
    <row r="93" spans="1:3" ht="18" customHeight="1" x14ac:dyDescent="0.35">
      <c r="A93" s="350" t="s">
        <v>799</v>
      </c>
      <c r="B93" s="351" t="s">
        <v>506</v>
      </c>
      <c r="C93" s="167" t="s">
        <v>854</v>
      </c>
    </row>
    <row r="94" spans="1:3" ht="18" customHeight="1" x14ac:dyDescent="0.35">
      <c r="A94" s="350" t="s">
        <v>803</v>
      </c>
      <c r="B94" s="351" t="s">
        <v>406</v>
      </c>
      <c r="C94" s="167" t="s">
        <v>855</v>
      </c>
    </row>
    <row r="95" spans="1:3" ht="18" customHeight="1" x14ac:dyDescent="0.35">
      <c r="A95" s="361" t="s">
        <v>805</v>
      </c>
      <c r="B95" s="362" t="s">
        <v>407</v>
      </c>
      <c r="C95" s="363" t="s">
        <v>856</v>
      </c>
    </row>
    <row r="96" spans="1:3" ht="18" customHeight="1" thickBot="1" x14ac:dyDescent="0.4">
      <c r="A96" s="352" t="s">
        <v>808</v>
      </c>
      <c r="B96" s="354" t="s">
        <v>815</v>
      </c>
      <c r="C96" s="169" t="s">
        <v>857</v>
      </c>
    </row>
    <row r="97" spans="1:3" ht="15" customHeight="1" thickBot="1" x14ac:dyDescent="0.4"/>
    <row r="98" spans="1:3" ht="25.5" customHeight="1" thickBot="1" x14ac:dyDescent="0.4">
      <c r="A98" s="685" t="s">
        <v>1056</v>
      </c>
      <c r="B98" s="686"/>
      <c r="C98" s="687"/>
    </row>
    <row r="99" spans="1:3" ht="18" customHeight="1" x14ac:dyDescent="0.35">
      <c r="A99" s="348" t="s">
        <v>792</v>
      </c>
      <c r="B99" s="349" t="s">
        <v>793</v>
      </c>
      <c r="C99" s="171" t="s">
        <v>858</v>
      </c>
    </row>
    <row r="100" spans="1:3" ht="18" customHeight="1" x14ac:dyDescent="0.35">
      <c r="A100" s="350" t="s">
        <v>795</v>
      </c>
      <c r="B100" s="351" t="s">
        <v>404</v>
      </c>
      <c r="C100" s="167" t="s">
        <v>859</v>
      </c>
    </row>
    <row r="101" spans="1:3" ht="18" customHeight="1" x14ac:dyDescent="0.35">
      <c r="A101" s="350"/>
      <c r="B101" s="351"/>
      <c r="C101" s="167" t="s">
        <v>860</v>
      </c>
    </row>
    <row r="102" spans="1:3" ht="18" customHeight="1" x14ac:dyDescent="0.35">
      <c r="A102" s="350"/>
      <c r="B102" s="351"/>
      <c r="C102" s="167" t="s">
        <v>861</v>
      </c>
    </row>
    <row r="103" spans="1:3" ht="18" customHeight="1" x14ac:dyDescent="0.35">
      <c r="A103" s="350"/>
      <c r="B103" s="351"/>
      <c r="C103" s="167" t="s">
        <v>862</v>
      </c>
    </row>
    <row r="104" spans="1:3" ht="18" customHeight="1" x14ac:dyDescent="0.35">
      <c r="A104" s="350"/>
      <c r="B104" s="351"/>
      <c r="C104" s="167" t="s">
        <v>863</v>
      </c>
    </row>
    <row r="105" spans="1:3" ht="18" customHeight="1" x14ac:dyDescent="0.35">
      <c r="A105" s="350" t="s">
        <v>797</v>
      </c>
      <c r="B105" s="351" t="s">
        <v>405</v>
      </c>
      <c r="C105" s="167" t="s">
        <v>853</v>
      </c>
    </row>
    <row r="106" spans="1:3" ht="18" customHeight="1" x14ac:dyDescent="0.35">
      <c r="A106" s="350" t="s">
        <v>799</v>
      </c>
      <c r="B106" s="351" t="s">
        <v>506</v>
      </c>
      <c r="C106" s="167" t="s">
        <v>864</v>
      </c>
    </row>
    <row r="107" spans="1:3" ht="18" customHeight="1" x14ac:dyDescent="0.35">
      <c r="A107" s="350" t="s">
        <v>803</v>
      </c>
      <c r="B107" s="351" t="s">
        <v>406</v>
      </c>
      <c r="C107" s="167" t="s">
        <v>804</v>
      </c>
    </row>
    <row r="108" spans="1:3" ht="18" customHeight="1" x14ac:dyDescent="0.35">
      <c r="A108" s="361" t="s">
        <v>805</v>
      </c>
      <c r="B108" s="362" t="s">
        <v>407</v>
      </c>
      <c r="C108" s="363" t="s">
        <v>865</v>
      </c>
    </row>
    <row r="109" spans="1:3" ht="18" customHeight="1" x14ac:dyDescent="0.35">
      <c r="A109" s="361"/>
      <c r="B109" s="362"/>
      <c r="C109" s="363" t="s">
        <v>866</v>
      </c>
    </row>
    <row r="110" spans="1:3" ht="18" customHeight="1" x14ac:dyDescent="0.35">
      <c r="A110" s="350" t="s">
        <v>808</v>
      </c>
      <c r="B110" s="365" t="s">
        <v>815</v>
      </c>
      <c r="C110" s="167" t="s">
        <v>867</v>
      </c>
    </row>
    <row r="111" spans="1:3" ht="18" customHeight="1" x14ac:dyDescent="0.35">
      <c r="A111" s="350"/>
      <c r="B111" s="351"/>
      <c r="C111" s="167" t="s">
        <v>868</v>
      </c>
    </row>
    <row r="112" spans="1:3" ht="18" customHeight="1" thickBot="1" x14ac:dyDescent="0.4">
      <c r="A112" s="364"/>
      <c r="B112" s="118"/>
      <c r="C112" s="169" t="s">
        <v>857</v>
      </c>
    </row>
    <row r="113" spans="1:3" ht="18" customHeight="1" thickBot="1" x14ac:dyDescent="0.4"/>
    <row r="114" spans="1:3" ht="25.25" customHeight="1" thickBot="1" x14ac:dyDescent="0.4">
      <c r="A114" s="685" t="s">
        <v>1057</v>
      </c>
      <c r="B114" s="686"/>
      <c r="C114" s="687"/>
    </row>
    <row r="115" spans="1:3" ht="18" customHeight="1" x14ac:dyDescent="0.35">
      <c r="A115" s="348" t="s">
        <v>792</v>
      </c>
      <c r="B115" s="349" t="s">
        <v>793</v>
      </c>
      <c r="C115" s="171" t="s">
        <v>858</v>
      </c>
    </row>
    <row r="116" spans="1:3" ht="18" customHeight="1" x14ac:dyDescent="0.35">
      <c r="A116" s="350" t="s">
        <v>795</v>
      </c>
      <c r="B116" s="351" t="s">
        <v>404</v>
      </c>
      <c r="C116" s="167" t="s">
        <v>862</v>
      </c>
    </row>
    <row r="117" spans="1:3" ht="18" customHeight="1" x14ac:dyDescent="0.35">
      <c r="A117" s="350"/>
      <c r="B117" s="351"/>
      <c r="C117" s="167" t="s">
        <v>863</v>
      </c>
    </row>
    <row r="118" spans="1:3" ht="18" customHeight="1" x14ac:dyDescent="0.35">
      <c r="A118" s="350" t="s">
        <v>797</v>
      </c>
      <c r="B118" s="351" t="s">
        <v>405</v>
      </c>
      <c r="C118" s="167" t="s">
        <v>853</v>
      </c>
    </row>
    <row r="119" spans="1:3" ht="18" customHeight="1" x14ac:dyDescent="0.35">
      <c r="A119" s="350" t="s">
        <v>799</v>
      </c>
      <c r="B119" s="351" t="s">
        <v>506</v>
      </c>
      <c r="C119" s="167" t="s">
        <v>854</v>
      </c>
    </row>
    <row r="120" spans="1:3" ht="18" customHeight="1" x14ac:dyDescent="0.35">
      <c r="A120" s="350" t="s">
        <v>803</v>
      </c>
      <c r="B120" s="351" t="s">
        <v>406</v>
      </c>
      <c r="C120" s="167" t="s">
        <v>869</v>
      </c>
    </row>
    <row r="121" spans="1:3" ht="18" customHeight="1" x14ac:dyDescent="0.35">
      <c r="A121" s="361"/>
      <c r="B121" s="362"/>
      <c r="C121" s="167" t="s">
        <v>845</v>
      </c>
    </row>
    <row r="122" spans="1:3" ht="18" customHeight="1" x14ac:dyDescent="0.35">
      <c r="A122" s="361" t="s">
        <v>805</v>
      </c>
      <c r="B122" s="362" t="s">
        <v>407</v>
      </c>
      <c r="C122" s="363" t="s">
        <v>870</v>
      </c>
    </row>
    <row r="123" spans="1:3" ht="18" customHeight="1" thickBot="1" x14ac:dyDescent="0.4">
      <c r="A123" s="352" t="s">
        <v>808</v>
      </c>
      <c r="B123" s="354" t="s">
        <v>815</v>
      </c>
      <c r="C123" s="169" t="s">
        <v>857</v>
      </c>
    </row>
    <row r="124" spans="1:3" ht="18" customHeight="1" thickBot="1" x14ac:dyDescent="0.4"/>
    <row r="125" spans="1:3" ht="23.4" customHeight="1" thickBot="1" x14ac:dyDescent="0.4">
      <c r="A125" s="685" t="s">
        <v>1058</v>
      </c>
      <c r="B125" s="686"/>
      <c r="C125" s="687"/>
    </row>
    <row r="126" spans="1:3" ht="18" customHeight="1" x14ac:dyDescent="0.35">
      <c r="A126" s="348" t="s">
        <v>792</v>
      </c>
      <c r="B126" s="349" t="s">
        <v>793</v>
      </c>
      <c r="C126" s="171" t="s">
        <v>858</v>
      </c>
    </row>
    <row r="127" spans="1:3" ht="18" customHeight="1" x14ac:dyDescent="0.35">
      <c r="A127" s="350" t="s">
        <v>795</v>
      </c>
      <c r="B127" s="351" t="s">
        <v>404</v>
      </c>
      <c r="C127" s="167" t="s">
        <v>862</v>
      </c>
    </row>
    <row r="128" spans="1:3" ht="18" customHeight="1" x14ac:dyDescent="0.35">
      <c r="A128" s="350"/>
      <c r="B128" s="351"/>
      <c r="C128" s="167" t="s">
        <v>863</v>
      </c>
    </row>
    <row r="129" spans="1:3" ht="18" customHeight="1" x14ac:dyDescent="0.35">
      <c r="A129" s="350" t="s">
        <v>797</v>
      </c>
      <c r="B129" s="351" t="s">
        <v>405</v>
      </c>
      <c r="C129" s="167" t="s">
        <v>853</v>
      </c>
    </row>
    <row r="130" spans="1:3" ht="18" customHeight="1" x14ac:dyDescent="0.35">
      <c r="A130" s="350" t="s">
        <v>799</v>
      </c>
      <c r="B130" s="351" t="s">
        <v>506</v>
      </c>
      <c r="C130" s="167" t="s">
        <v>864</v>
      </c>
    </row>
    <row r="131" spans="1:3" ht="18" customHeight="1" x14ac:dyDescent="0.35">
      <c r="A131" s="350" t="s">
        <v>803</v>
      </c>
      <c r="B131" s="351" t="s">
        <v>406</v>
      </c>
      <c r="C131" s="167" t="s">
        <v>869</v>
      </c>
    </row>
    <row r="132" spans="1:3" ht="18" customHeight="1" x14ac:dyDescent="0.35">
      <c r="A132" s="361"/>
      <c r="B132" s="362"/>
      <c r="C132" s="167" t="s">
        <v>845</v>
      </c>
    </row>
    <row r="133" spans="1:3" ht="18" customHeight="1" x14ac:dyDescent="0.35">
      <c r="A133" s="361" t="s">
        <v>805</v>
      </c>
      <c r="B133" s="362" t="s">
        <v>407</v>
      </c>
      <c r="C133" s="363" t="s">
        <v>871</v>
      </c>
    </row>
    <row r="134" spans="1:3" ht="18" customHeight="1" x14ac:dyDescent="0.35">
      <c r="A134" s="361" t="s">
        <v>808</v>
      </c>
      <c r="B134" s="366" t="s">
        <v>815</v>
      </c>
      <c r="C134" s="167" t="s">
        <v>867</v>
      </c>
    </row>
    <row r="135" spans="1:3" ht="18" customHeight="1" thickBot="1" x14ac:dyDescent="0.4">
      <c r="A135" s="364"/>
      <c r="B135" s="118"/>
      <c r="C135" s="169" t="s">
        <v>1059</v>
      </c>
    </row>
    <row r="136" spans="1:3" ht="18" customHeight="1" thickBot="1" x14ac:dyDescent="0.4">
      <c r="A136" s="178"/>
      <c r="B136" s="178"/>
      <c r="C136" s="177"/>
    </row>
    <row r="137" spans="1:3" ht="23.4" customHeight="1" thickBot="1" x14ac:dyDescent="0.4">
      <c r="A137" s="685" t="s">
        <v>1060</v>
      </c>
      <c r="B137" s="686"/>
      <c r="C137" s="687"/>
    </row>
    <row r="138" spans="1:3" ht="18" customHeight="1" x14ac:dyDescent="0.35">
      <c r="A138" s="348" t="s">
        <v>792</v>
      </c>
      <c r="B138" s="349" t="s">
        <v>793</v>
      </c>
      <c r="C138" s="171" t="s">
        <v>858</v>
      </c>
    </row>
    <row r="139" spans="1:3" ht="18" customHeight="1" x14ac:dyDescent="0.35">
      <c r="A139" s="350" t="s">
        <v>795</v>
      </c>
      <c r="B139" s="351" t="s">
        <v>404</v>
      </c>
      <c r="C139" s="167" t="s">
        <v>862</v>
      </c>
    </row>
    <row r="140" spans="1:3" ht="18" customHeight="1" x14ac:dyDescent="0.35">
      <c r="A140" s="350"/>
      <c r="B140" s="351"/>
      <c r="C140" s="167" t="s">
        <v>863</v>
      </c>
    </row>
    <row r="141" spans="1:3" ht="18" customHeight="1" x14ac:dyDescent="0.35">
      <c r="A141" s="350" t="s">
        <v>797</v>
      </c>
      <c r="B141" s="351" t="s">
        <v>405</v>
      </c>
      <c r="C141" s="167" t="s">
        <v>853</v>
      </c>
    </row>
    <row r="142" spans="1:3" ht="18" customHeight="1" x14ac:dyDescent="0.35">
      <c r="A142" s="350" t="s">
        <v>799</v>
      </c>
      <c r="B142" s="351" t="s">
        <v>506</v>
      </c>
      <c r="C142" s="167" t="s">
        <v>864</v>
      </c>
    </row>
    <row r="143" spans="1:3" ht="18" customHeight="1" x14ac:dyDescent="0.35">
      <c r="A143" s="350" t="s">
        <v>803</v>
      </c>
      <c r="B143" s="351" t="s">
        <v>406</v>
      </c>
      <c r="C143" s="167" t="s">
        <v>872</v>
      </c>
    </row>
    <row r="144" spans="1:3" ht="18" customHeight="1" x14ac:dyDescent="0.35">
      <c r="A144" s="361" t="s">
        <v>805</v>
      </c>
      <c r="B144" s="362" t="s">
        <v>407</v>
      </c>
      <c r="C144" s="363" t="s">
        <v>873</v>
      </c>
    </row>
    <row r="145" spans="1:3" ht="18" customHeight="1" x14ac:dyDescent="0.35">
      <c r="A145" s="361" t="s">
        <v>808</v>
      </c>
      <c r="B145" s="366" t="s">
        <v>815</v>
      </c>
      <c r="C145" s="167" t="s">
        <v>867</v>
      </c>
    </row>
    <row r="146" spans="1:3" ht="18" customHeight="1" thickBot="1" x14ac:dyDescent="0.4">
      <c r="A146" s="364"/>
      <c r="B146" s="118"/>
      <c r="C146" s="169" t="s">
        <v>1059</v>
      </c>
    </row>
    <row r="147" spans="1:3" ht="18" customHeight="1" thickBot="1" x14ac:dyDescent="0.4">
      <c r="A147" s="334"/>
      <c r="B147" s="178"/>
      <c r="C147" s="335"/>
    </row>
    <row r="148" spans="1:3" ht="21.65" customHeight="1" thickBot="1" x14ac:dyDescent="0.4">
      <c r="A148" s="685" t="s">
        <v>1165</v>
      </c>
      <c r="B148" s="686"/>
      <c r="C148" s="687"/>
    </row>
    <row r="149" spans="1:3" ht="18" customHeight="1" x14ac:dyDescent="0.35">
      <c r="A149" s="348" t="s">
        <v>792</v>
      </c>
      <c r="B149" s="349" t="s">
        <v>793</v>
      </c>
      <c r="C149" s="171" t="s">
        <v>1138</v>
      </c>
    </row>
    <row r="150" spans="1:3" ht="18" customHeight="1" x14ac:dyDescent="0.35">
      <c r="A150" s="350" t="s">
        <v>795</v>
      </c>
      <c r="B150" s="351" t="s">
        <v>404</v>
      </c>
      <c r="C150" s="167" t="s">
        <v>1139</v>
      </c>
    </row>
    <row r="151" spans="1:3" ht="18" customHeight="1" x14ac:dyDescent="0.35">
      <c r="A151" s="350"/>
      <c r="B151" s="351"/>
      <c r="C151" s="167" t="s">
        <v>1140</v>
      </c>
    </row>
    <row r="152" spans="1:3" ht="18" customHeight="1" x14ac:dyDescent="0.35">
      <c r="A152" s="350"/>
      <c r="B152" s="351"/>
      <c r="C152" s="167" t="s">
        <v>859</v>
      </c>
    </row>
    <row r="153" spans="1:3" ht="18" customHeight="1" x14ac:dyDescent="0.35">
      <c r="A153" s="350"/>
      <c r="B153" s="351"/>
      <c r="C153" s="167" t="s">
        <v>860</v>
      </c>
    </row>
    <row r="154" spans="1:3" ht="18" customHeight="1" x14ac:dyDescent="0.35">
      <c r="A154" s="350"/>
      <c r="B154" s="351"/>
      <c r="C154" s="167" t="s">
        <v>861</v>
      </c>
    </row>
    <row r="155" spans="1:3" ht="18" customHeight="1" x14ac:dyDescent="0.35">
      <c r="A155" s="350" t="s">
        <v>797</v>
      </c>
      <c r="B155" s="351" t="s">
        <v>405</v>
      </c>
      <c r="C155" s="167" t="s">
        <v>853</v>
      </c>
    </row>
    <row r="156" spans="1:3" ht="18" customHeight="1" x14ac:dyDescent="0.35">
      <c r="A156" s="350"/>
      <c r="B156" s="351"/>
      <c r="C156" s="167" t="s">
        <v>904</v>
      </c>
    </row>
    <row r="157" spans="1:3" ht="18" customHeight="1" x14ac:dyDescent="0.35">
      <c r="A157" s="350"/>
      <c r="B157" s="351"/>
      <c r="C157" s="167" t="s">
        <v>883</v>
      </c>
    </row>
    <row r="158" spans="1:3" ht="18" customHeight="1" x14ac:dyDescent="0.35">
      <c r="A158" s="350" t="s">
        <v>799</v>
      </c>
      <c r="B158" s="351" t="s">
        <v>884</v>
      </c>
      <c r="C158" s="167" t="s">
        <v>854</v>
      </c>
    </row>
    <row r="159" spans="1:3" ht="18" customHeight="1" x14ac:dyDescent="0.35">
      <c r="A159" s="350" t="s">
        <v>803</v>
      </c>
      <c r="B159" s="351" t="s">
        <v>406</v>
      </c>
      <c r="C159" s="167" t="s">
        <v>1141</v>
      </c>
    </row>
    <row r="160" spans="1:3" ht="18" customHeight="1" x14ac:dyDescent="0.35">
      <c r="A160" s="350" t="s">
        <v>805</v>
      </c>
      <c r="B160" s="351" t="s">
        <v>407</v>
      </c>
      <c r="C160" s="167" t="s">
        <v>1142</v>
      </c>
    </row>
    <row r="161" spans="1:3" ht="18" customHeight="1" thickBot="1" x14ac:dyDescent="0.4">
      <c r="A161" s="352" t="s">
        <v>808</v>
      </c>
      <c r="B161" s="353" t="s">
        <v>815</v>
      </c>
      <c r="C161" s="169" t="s">
        <v>1143</v>
      </c>
    </row>
    <row r="162" spans="1:3" ht="18" customHeight="1" thickBot="1" x14ac:dyDescent="0.4">
      <c r="A162" s="334"/>
      <c r="B162" s="178"/>
      <c r="C162" s="335"/>
    </row>
    <row r="163" spans="1:3" ht="23.4" customHeight="1" thickBot="1" x14ac:dyDescent="0.4">
      <c r="A163" s="685" t="s">
        <v>1166</v>
      </c>
      <c r="B163" s="686"/>
      <c r="C163" s="687"/>
    </row>
    <row r="164" spans="1:3" ht="18" customHeight="1" x14ac:dyDescent="0.35">
      <c r="A164" s="348" t="s">
        <v>792</v>
      </c>
      <c r="B164" s="349" t="s">
        <v>793</v>
      </c>
      <c r="C164" s="171" t="s">
        <v>874</v>
      </c>
    </row>
    <row r="165" spans="1:3" ht="18" customHeight="1" x14ac:dyDescent="0.35">
      <c r="A165" s="350" t="s">
        <v>795</v>
      </c>
      <c r="B165" s="351" t="s">
        <v>404</v>
      </c>
      <c r="C165" s="167" t="s">
        <v>859</v>
      </c>
    </row>
    <row r="166" spans="1:3" ht="18" customHeight="1" x14ac:dyDescent="0.35">
      <c r="A166" s="350"/>
      <c r="B166" s="351"/>
      <c r="C166" s="167" t="s">
        <v>860</v>
      </c>
    </row>
    <row r="167" spans="1:3" ht="18" customHeight="1" x14ac:dyDescent="0.35">
      <c r="A167" s="350"/>
      <c r="B167" s="351"/>
      <c r="C167" s="167" t="s">
        <v>861</v>
      </c>
    </row>
    <row r="168" spans="1:3" ht="18" customHeight="1" x14ac:dyDescent="0.35">
      <c r="A168" s="350" t="s">
        <v>797</v>
      </c>
      <c r="B168" s="351" t="s">
        <v>405</v>
      </c>
      <c r="C168" s="167" t="s">
        <v>843</v>
      </c>
    </row>
    <row r="169" spans="1:3" ht="18" customHeight="1" x14ac:dyDescent="0.35">
      <c r="A169" s="350" t="s">
        <v>799</v>
      </c>
      <c r="B169" s="351" t="s">
        <v>506</v>
      </c>
      <c r="C169" s="167" t="s">
        <v>875</v>
      </c>
    </row>
    <row r="170" spans="1:3" ht="18" customHeight="1" x14ac:dyDescent="0.35">
      <c r="A170" s="350" t="s">
        <v>803</v>
      </c>
      <c r="B170" s="351" t="s">
        <v>406</v>
      </c>
      <c r="C170" s="167" t="s">
        <v>869</v>
      </c>
    </row>
    <row r="171" spans="1:3" ht="18" customHeight="1" x14ac:dyDescent="0.35">
      <c r="A171" s="361"/>
      <c r="B171" s="362"/>
      <c r="C171" s="167" t="s">
        <v>845</v>
      </c>
    </row>
    <row r="172" spans="1:3" ht="18" customHeight="1" thickBot="1" x14ac:dyDescent="0.4">
      <c r="A172" s="352" t="s">
        <v>805</v>
      </c>
      <c r="B172" s="353" t="s">
        <v>407</v>
      </c>
      <c r="C172" s="169" t="s">
        <v>876</v>
      </c>
    </row>
    <row r="173" spans="1:3" ht="18" customHeight="1" thickBot="1" x14ac:dyDescent="0.4">
      <c r="A173" s="336"/>
      <c r="B173" s="337"/>
      <c r="C173" s="338"/>
    </row>
    <row r="174" spans="1:3" ht="27.65" customHeight="1" thickBot="1" x14ac:dyDescent="0.4">
      <c r="A174" s="685" t="s">
        <v>1167</v>
      </c>
      <c r="B174" s="686"/>
      <c r="C174" s="687"/>
    </row>
    <row r="175" spans="1:3" ht="18" customHeight="1" x14ac:dyDescent="0.35">
      <c r="A175" s="348" t="s">
        <v>792</v>
      </c>
      <c r="B175" s="349" t="s">
        <v>793</v>
      </c>
      <c r="C175" s="171" t="s">
        <v>877</v>
      </c>
    </row>
    <row r="176" spans="1:3" ht="18" customHeight="1" x14ac:dyDescent="0.35">
      <c r="A176" s="359"/>
      <c r="B176" s="360"/>
      <c r="C176" s="166" t="s">
        <v>878</v>
      </c>
    </row>
    <row r="177" spans="1:3" ht="18" customHeight="1" x14ac:dyDescent="0.35">
      <c r="A177" s="359"/>
      <c r="B177" s="360"/>
      <c r="C177" s="166" t="s">
        <v>879</v>
      </c>
    </row>
    <row r="178" spans="1:3" ht="18" customHeight="1" x14ac:dyDescent="0.35">
      <c r="A178" s="350" t="s">
        <v>795</v>
      </c>
      <c r="B178" s="351" t="s">
        <v>404</v>
      </c>
      <c r="C178" s="167" t="s">
        <v>880</v>
      </c>
    </row>
    <row r="179" spans="1:3" ht="18" customHeight="1" x14ac:dyDescent="0.35">
      <c r="A179" s="350"/>
      <c r="B179" s="351"/>
      <c r="C179" s="167" t="s">
        <v>881</v>
      </c>
    </row>
    <row r="180" spans="1:3" ht="18" customHeight="1" x14ac:dyDescent="0.35">
      <c r="A180" s="350" t="s">
        <v>797</v>
      </c>
      <c r="B180" s="351" t="s">
        <v>405</v>
      </c>
      <c r="C180" s="167" t="s">
        <v>853</v>
      </c>
    </row>
    <row r="181" spans="1:3" ht="18" customHeight="1" x14ac:dyDescent="0.35">
      <c r="A181" s="350"/>
      <c r="B181" s="351"/>
      <c r="C181" s="167" t="s">
        <v>882</v>
      </c>
    </row>
    <row r="182" spans="1:3" ht="18" customHeight="1" x14ac:dyDescent="0.35">
      <c r="A182" s="350"/>
      <c r="B182" s="351"/>
      <c r="C182" s="167" t="s">
        <v>883</v>
      </c>
    </row>
    <row r="183" spans="1:3" ht="18" customHeight="1" x14ac:dyDescent="0.35">
      <c r="A183" s="350" t="s">
        <v>799</v>
      </c>
      <c r="B183" s="351" t="s">
        <v>884</v>
      </c>
      <c r="C183" s="167" t="s">
        <v>854</v>
      </c>
    </row>
    <row r="184" spans="1:3" ht="18" customHeight="1" x14ac:dyDescent="0.35">
      <c r="A184" s="350" t="s">
        <v>803</v>
      </c>
      <c r="B184" s="351" t="s">
        <v>406</v>
      </c>
      <c r="C184" s="167" t="s">
        <v>885</v>
      </c>
    </row>
    <row r="185" spans="1:3" ht="18" customHeight="1" x14ac:dyDescent="0.35">
      <c r="A185" s="350" t="s">
        <v>805</v>
      </c>
      <c r="B185" s="351" t="s">
        <v>407</v>
      </c>
      <c r="C185" s="167" t="s">
        <v>886</v>
      </c>
    </row>
    <row r="186" spans="1:3" ht="18" customHeight="1" x14ac:dyDescent="0.35">
      <c r="A186" s="361"/>
      <c r="B186" s="362"/>
      <c r="C186" s="363" t="s">
        <v>887</v>
      </c>
    </row>
    <row r="187" spans="1:3" ht="18" customHeight="1" thickBot="1" x14ac:dyDescent="0.4">
      <c r="A187" s="352"/>
      <c r="B187" s="175"/>
      <c r="C187" s="169" t="s">
        <v>857</v>
      </c>
    </row>
    <row r="188" spans="1:3" ht="17.399999999999999" customHeight="1" thickBot="1" x14ac:dyDescent="0.4"/>
    <row r="189" spans="1:3" ht="26.4" customHeight="1" thickBot="1" x14ac:dyDescent="0.4">
      <c r="A189" s="685" t="s">
        <v>1191</v>
      </c>
      <c r="B189" s="686"/>
      <c r="C189" s="687"/>
    </row>
    <row r="190" spans="1:3" ht="17.399999999999999" customHeight="1" x14ac:dyDescent="0.35">
      <c r="A190" s="348" t="s">
        <v>792</v>
      </c>
      <c r="B190" s="349" t="s">
        <v>793</v>
      </c>
      <c r="C190" s="171" t="s">
        <v>888</v>
      </c>
    </row>
    <row r="191" spans="1:3" ht="17.399999999999999" customHeight="1" x14ac:dyDescent="0.35">
      <c r="A191" s="350" t="s">
        <v>795</v>
      </c>
      <c r="B191" s="351" t="s">
        <v>404</v>
      </c>
      <c r="C191" s="167" t="s">
        <v>1172</v>
      </c>
    </row>
    <row r="192" spans="1:3" ht="17.399999999999999" customHeight="1" x14ac:dyDescent="0.35">
      <c r="A192" s="350" t="s">
        <v>797</v>
      </c>
      <c r="B192" s="351" t="s">
        <v>405</v>
      </c>
      <c r="C192" s="167" t="s">
        <v>853</v>
      </c>
    </row>
    <row r="193" spans="1:3" ht="17.399999999999999" customHeight="1" x14ac:dyDescent="0.35">
      <c r="A193" s="350" t="s">
        <v>799</v>
      </c>
      <c r="B193" s="351" t="s">
        <v>884</v>
      </c>
      <c r="C193" s="167" t="s">
        <v>889</v>
      </c>
    </row>
    <row r="194" spans="1:3" ht="17.399999999999999" customHeight="1" x14ac:dyDescent="0.35">
      <c r="A194" s="350" t="s">
        <v>803</v>
      </c>
      <c r="B194" s="351" t="s">
        <v>406</v>
      </c>
      <c r="C194" s="167" t="s">
        <v>890</v>
      </c>
    </row>
    <row r="195" spans="1:3" ht="17.399999999999999" customHeight="1" x14ac:dyDescent="0.35">
      <c r="A195" s="350" t="s">
        <v>805</v>
      </c>
      <c r="B195" s="351" t="s">
        <v>806</v>
      </c>
      <c r="C195" s="167" t="s">
        <v>891</v>
      </c>
    </row>
    <row r="196" spans="1:3" ht="17.399999999999999" customHeight="1" x14ac:dyDescent="0.35">
      <c r="A196" s="350" t="s">
        <v>808</v>
      </c>
      <c r="B196" s="351" t="s">
        <v>407</v>
      </c>
      <c r="C196" s="167" t="s">
        <v>1192</v>
      </c>
    </row>
    <row r="197" spans="1:3" ht="17.399999999999999" customHeight="1" thickBot="1" x14ac:dyDescent="0.4">
      <c r="A197" s="174"/>
      <c r="B197" s="339"/>
      <c r="C197" s="168"/>
    </row>
    <row r="198" spans="1:3" ht="17.399999999999999" customHeight="1" thickBot="1" x14ac:dyDescent="0.4"/>
    <row r="199" spans="1:3" ht="24.5" thickBot="1" x14ac:dyDescent="0.4">
      <c r="A199" s="685" t="s">
        <v>1168</v>
      </c>
      <c r="B199" s="686"/>
      <c r="C199" s="687"/>
    </row>
    <row r="200" spans="1:3" ht="18" customHeight="1" x14ac:dyDescent="0.35">
      <c r="A200" s="348" t="s">
        <v>792</v>
      </c>
      <c r="B200" s="349" t="s">
        <v>793</v>
      </c>
      <c r="C200" s="171" t="s">
        <v>892</v>
      </c>
    </row>
    <row r="201" spans="1:3" ht="18" customHeight="1" x14ac:dyDescent="0.35">
      <c r="A201" s="350" t="s">
        <v>795</v>
      </c>
      <c r="B201" s="351" t="s">
        <v>404</v>
      </c>
      <c r="C201" s="167" t="s">
        <v>1193</v>
      </c>
    </row>
    <row r="202" spans="1:3" ht="18" customHeight="1" x14ac:dyDescent="0.35">
      <c r="A202" s="350"/>
      <c r="B202" s="351"/>
      <c r="C202" s="167" t="s">
        <v>893</v>
      </c>
    </row>
    <row r="203" spans="1:3" ht="18" customHeight="1" x14ac:dyDescent="0.35">
      <c r="A203" s="350"/>
      <c r="B203" s="351"/>
      <c r="C203" s="167" t="s">
        <v>894</v>
      </c>
    </row>
    <row r="204" spans="1:3" ht="18" customHeight="1" x14ac:dyDescent="0.35">
      <c r="A204" s="350" t="s">
        <v>797</v>
      </c>
      <c r="B204" s="351" t="s">
        <v>405</v>
      </c>
      <c r="C204" s="167" t="s">
        <v>843</v>
      </c>
    </row>
    <row r="205" spans="1:3" ht="18" customHeight="1" x14ac:dyDescent="0.35">
      <c r="A205" s="350" t="s">
        <v>799</v>
      </c>
      <c r="B205" s="351" t="s">
        <v>884</v>
      </c>
      <c r="C205" s="167" t="s">
        <v>875</v>
      </c>
    </row>
    <row r="206" spans="1:3" ht="18" customHeight="1" x14ac:dyDescent="0.35">
      <c r="A206" s="350" t="s">
        <v>803</v>
      </c>
      <c r="B206" s="351" t="s">
        <v>406</v>
      </c>
      <c r="C206" s="167" t="s">
        <v>844</v>
      </c>
    </row>
    <row r="207" spans="1:3" ht="18" customHeight="1" x14ac:dyDescent="0.35">
      <c r="A207" s="350"/>
      <c r="B207" s="351"/>
      <c r="C207" s="167" t="s">
        <v>845</v>
      </c>
    </row>
    <row r="208" spans="1:3" ht="18" customHeight="1" x14ac:dyDescent="0.35">
      <c r="A208" s="350" t="s">
        <v>805</v>
      </c>
      <c r="B208" s="351" t="s">
        <v>407</v>
      </c>
      <c r="C208" s="167" t="s">
        <v>895</v>
      </c>
    </row>
    <row r="209" spans="1:3" ht="18" customHeight="1" thickBot="1" x14ac:dyDescent="0.4">
      <c r="A209" s="352"/>
      <c r="B209" s="353"/>
      <c r="C209" s="169" t="s">
        <v>896</v>
      </c>
    </row>
    <row r="210" spans="1:3" ht="18" customHeight="1" thickBot="1" x14ac:dyDescent="0.4"/>
    <row r="211" spans="1:3" ht="24.5" thickBot="1" x14ac:dyDescent="0.4">
      <c r="A211" s="685" t="s">
        <v>1163</v>
      </c>
      <c r="B211" s="686"/>
      <c r="C211" s="687"/>
    </row>
    <row r="212" spans="1:3" ht="18" customHeight="1" x14ac:dyDescent="0.35">
      <c r="A212" s="348" t="s">
        <v>792</v>
      </c>
      <c r="B212" s="349" t="s">
        <v>793</v>
      </c>
      <c r="C212" s="171" t="s">
        <v>897</v>
      </c>
    </row>
    <row r="213" spans="1:3" ht="18" customHeight="1" x14ac:dyDescent="0.35">
      <c r="A213" s="350" t="s">
        <v>795</v>
      </c>
      <c r="B213" s="351" t="s">
        <v>404</v>
      </c>
      <c r="C213" s="167" t="s">
        <v>898</v>
      </c>
    </row>
    <row r="214" spans="1:3" ht="18" customHeight="1" x14ac:dyDescent="0.35">
      <c r="A214" s="350" t="s">
        <v>797</v>
      </c>
      <c r="B214" s="351" t="s">
        <v>405</v>
      </c>
      <c r="C214" s="167" t="s">
        <v>853</v>
      </c>
    </row>
    <row r="215" spans="1:3" ht="18" customHeight="1" x14ac:dyDescent="0.35">
      <c r="A215" s="350" t="s">
        <v>799</v>
      </c>
      <c r="B215" s="351" t="s">
        <v>884</v>
      </c>
      <c r="C215" s="167" t="s">
        <v>889</v>
      </c>
    </row>
    <row r="216" spans="1:3" ht="18" customHeight="1" x14ac:dyDescent="0.35">
      <c r="A216" s="350" t="s">
        <v>803</v>
      </c>
      <c r="B216" s="351" t="s">
        <v>406</v>
      </c>
      <c r="C216" s="167" t="s">
        <v>899</v>
      </c>
    </row>
    <row r="217" spans="1:3" ht="18" customHeight="1" x14ac:dyDescent="0.35">
      <c r="A217" s="350" t="s">
        <v>805</v>
      </c>
      <c r="B217" s="351" t="s">
        <v>407</v>
      </c>
      <c r="C217" s="167" t="s">
        <v>900</v>
      </c>
    </row>
    <row r="218" spans="1:3" ht="18" customHeight="1" thickBot="1" x14ac:dyDescent="0.4">
      <c r="A218" s="352"/>
      <c r="B218" s="175"/>
      <c r="C218" s="169"/>
    </row>
    <row r="219" spans="1:3" ht="15" thickBot="1" x14ac:dyDescent="0.4"/>
    <row r="220" spans="1:3" ht="24.5" thickBot="1" x14ac:dyDescent="0.4">
      <c r="A220" s="685" t="s">
        <v>1164</v>
      </c>
      <c r="B220" s="686"/>
      <c r="C220" s="687"/>
    </row>
    <row r="221" spans="1:3" ht="18" customHeight="1" x14ac:dyDescent="0.35">
      <c r="A221" s="348" t="s">
        <v>792</v>
      </c>
      <c r="B221" s="349" t="s">
        <v>793</v>
      </c>
      <c r="C221" s="171" t="s">
        <v>901</v>
      </c>
    </row>
    <row r="222" spans="1:3" ht="18" customHeight="1" x14ac:dyDescent="0.35">
      <c r="A222" s="350" t="s">
        <v>795</v>
      </c>
      <c r="B222" s="351" t="s">
        <v>404</v>
      </c>
      <c r="C222" s="167" t="s">
        <v>902</v>
      </c>
    </row>
    <row r="223" spans="1:3" ht="18" customHeight="1" x14ac:dyDescent="0.35">
      <c r="A223" s="350"/>
      <c r="B223" s="351"/>
      <c r="C223" s="167" t="s">
        <v>903</v>
      </c>
    </row>
    <row r="224" spans="1:3" ht="18" customHeight="1" x14ac:dyDescent="0.35">
      <c r="A224" s="350" t="s">
        <v>797</v>
      </c>
      <c r="B224" s="351" t="s">
        <v>405</v>
      </c>
      <c r="C224" s="167" t="s">
        <v>853</v>
      </c>
    </row>
    <row r="225" spans="1:3" ht="18" customHeight="1" x14ac:dyDescent="0.35">
      <c r="A225" s="350"/>
      <c r="B225" s="351"/>
      <c r="C225" s="167" t="s">
        <v>904</v>
      </c>
    </row>
    <row r="226" spans="1:3" ht="18" customHeight="1" x14ac:dyDescent="0.35">
      <c r="A226" s="350"/>
      <c r="B226" s="351"/>
      <c r="C226" s="167" t="s">
        <v>883</v>
      </c>
    </row>
    <row r="227" spans="1:3" ht="18" customHeight="1" x14ac:dyDescent="0.35">
      <c r="A227" s="350" t="s">
        <v>799</v>
      </c>
      <c r="B227" s="351" t="s">
        <v>884</v>
      </c>
      <c r="C227" s="167" t="s">
        <v>854</v>
      </c>
    </row>
    <row r="228" spans="1:3" ht="18" customHeight="1" x14ac:dyDescent="0.35">
      <c r="A228" s="350" t="s">
        <v>803</v>
      </c>
      <c r="B228" s="351" t="s">
        <v>406</v>
      </c>
      <c r="C228" s="167" t="s">
        <v>905</v>
      </c>
    </row>
    <row r="229" spans="1:3" ht="18" customHeight="1" x14ac:dyDescent="0.35">
      <c r="A229" s="350" t="s">
        <v>805</v>
      </c>
      <c r="B229" s="351" t="s">
        <v>407</v>
      </c>
      <c r="C229" s="167" t="s">
        <v>906</v>
      </c>
    </row>
    <row r="230" spans="1:3" ht="18" customHeight="1" thickBot="1" x14ac:dyDescent="0.4">
      <c r="A230" s="352"/>
      <c r="B230" s="175"/>
      <c r="C230" s="169"/>
    </row>
  </sheetData>
  <mergeCells count="20">
    <mergeCell ref="A137:C137"/>
    <mergeCell ref="A148:C148"/>
    <mergeCell ref="A174:C174"/>
    <mergeCell ref="A73:C73"/>
    <mergeCell ref="A85:C85"/>
    <mergeCell ref="A98:C98"/>
    <mergeCell ref="A114:C114"/>
    <mergeCell ref="A125:C125"/>
    <mergeCell ref="A49:C49"/>
    <mergeCell ref="A61:C61"/>
    <mergeCell ref="A1:C1"/>
    <mergeCell ref="A3:C3"/>
    <mergeCell ref="A17:C17"/>
    <mergeCell ref="A28:C28"/>
    <mergeCell ref="A38:C38"/>
    <mergeCell ref="A163:C163"/>
    <mergeCell ref="A189:C189"/>
    <mergeCell ref="A199:C199"/>
    <mergeCell ref="A211:C211"/>
    <mergeCell ref="A220:C220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E270"/>
  <sheetViews>
    <sheetView workbookViewId="0">
      <selection sqref="A1:XFD1048576"/>
    </sheetView>
  </sheetViews>
  <sheetFormatPr defaultRowHeight="14.5" x14ac:dyDescent="0.35"/>
  <cols>
    <col min="1" max="1" width="4" customWidth="1"/>
    <col min="2" max="2" width="32.6328125" customWidth="1"/>
    <col min="3" max="3" width="31.6328125" customWidth="1"/>
    <col min="4" max="4" width="32.36328125" customWidth="1"/>
  </cols>
  <sheetData>
    <row r="1" spans="1:3" ht="17.5" x14ac:dyDescent="0.35">
      <c r="A1" s="692" t="s">
        <v>408</v>
      </c>
      <c r="B1" s="692"/>
      <c r="C1" s="692"/>
    </row>
    <row r="2" spans="1:3" ht="19" thickBot="1" x14ac:dyDescent="0.5">
      <c r="A2" s="693" t="s">
        <v>409</v>
      </c>
      <c r="B2" s="693"/>
      <c r="C2" s="693"/>
    </row>
    <row r="3" spans="1:3" ht="24.5" thickBot="1" x14ac:dyDescent="0.4">
      <c r="A3" s="685" t="s">
        <v>791</v>
      </c>
      <c r="B3" s="686"/>
      <c r="C3" s="687"/>
    </row>
    <row r="4" spans="1:3" ht="15.5" x14ac:dyDescent="0.35">
      <c r="A4" s="348">
        <v>1</v>
      </c>
      <c r="B4" s="367" t="s">
        <v>907</v>
      </c>
      <c r="C4" s="368" t="s">
        <v>411</v>
      </c>
    </row>
    <row r="5" spans="1:3" ht="15.5" x14ac:dyDescent="0.35">
      <c r="A5" s="350">
        <v>2</v>
      </c>
      <c r="B5" s="113" t="s">
        <v>907</v>
      </c>
      <c r="C5" s="369" t="s">
        <v>412</v>
      </c>
    </row>
    <row r="6" spans="1:3" ht="15.5" x14ac:dyDescent="0.35">
      <c r="A6" s="350">
        <v>3</v>
      </c>
      <c r="B6" s="113" t="s">
        <v>907</v>
      </c>
      <c r="C6" s="369" t="s">
        <v>414</v>
      </c>
    </row>
    <row r="7" spans="1:3" ht="15.5" x14ac:dyDescent="0.35">
      <c r="A7" s="350">
        <v>4</v>
      </c>
      <c r="B7" s="113" t="s">
        <v>907</v>
      </c>
      <c r="C7" s="370" t="s">
        <v>437</v>
      </c>
    </row>
    <row r="8" spans="1:3" ht="15.5" x14ac:dyDescent="0.35">
      <c r="A8" s="350">
        <v>5</v>
      </c>
      <c r="B8" s="113" t="s">
        <v>907</v>
      </c>
      <c r="C8" s="370" t="s">
        <v>418</v>
      </c>
    </row>
    <row r="9" spans="1:3" ht="15.5" x14ac:dyDescent="0.35">
      <c r="A9" s="350">
        <v>6</v>
      </c>
      <c r="B9" s="113" t="s">
        <v>907</v>
      </c>
      <c r="C9" s="370" t="s">
        <v>908</v>
      </c>
    </row>
    <row r="10" spans="1:3" ht="16" thickBot="1" x14ac:dyDescent="0.4">
      <c r="A10" s="352">
        <v>7</v>
      </c>
      <c r="B10" s="118" t="s">
        <v>907</v>
      </c>
      <c r="C10" s="371" t="s">
        <v>909</v>
      </c>
    </row>
    <row r="11" spans="1:3" ht="16.25" thickBot="1" x14ac:dyDescent="0.35">
      <c r="A11" s="177"/>
      <c r="B11" s="178"/>
      <c r="C11" s="178"/>
    </row>
    <row r="12" spans="1:3" ht="24.5" thickBot="1" x14ac:dyDescent="0.4">
      <c r="A12" s="685" t="s">
        <v>910</v>
      </c>
      <c r="B12" s="686"/>
      <c r="C12" s="687"/>
    </row>
    <row r="13" spans="1:3" ht="15.5" x14ac:dyDescent="0.35">
      <c r="A13" s="348">
        <v>1</v>
      </c>
      <c r="B13" s="170" t="s">
        <v>410</v>
      </c>
      <c r="C13" s="171" t="s">
        <v>411</v>
      </c>
    </row>
    <row r="14" spans="1:3" ht="15.5" x14ac:dyDescent="0.35">
      <c r="A14" s="350">
        <v>2</v>
      </c>
      <c r="B14" s="149" t="s">
        <v>410</v>
      </c>
      <c r="C14" s="167" t="s">
        <v>412</v>
      </c>
    </row>
    <row r="15" spans="1:3" ht="15.5" x14ac:dyDescent="0.35">
      <c r="A15" s="350">
        <v>3</v>
      </c>
      <c r="B15" s="149" t="s">
        <v>410</v>
      </c>
      <c r="C15" s="167" t="s">
        <v>413</v>
      </c>
    </row>
    <row r="16" spans="1:3" ht="15.5" x14ac:dyDescent="0.35">
      <c r="A16" s="350">
        <v>4</v>
      </c>
      <c r="B16" s="149" t="s">
        <v>410</v>
      </c>
      <c r="C16" s="172" t="s">
        <v>414</v>
      </c>
    </row>
    <row r="17" spans="1:3" ht="15.5" x14ac:dyDescent="0.35">
      <c r="A17" s="350">
        <v>5</v>
      </c>
      <c r="B17" s="149" t="s">
        <v>410</v>
      </c>
      <c r="C17" s="172" t="s">
        <v>415</v>
      </c>
    </row>
    <row r="18" spans="1:3" ht="15.5" x14ac:dyDescent="0.35">
      <c r="A18" s="350">
        <v>6</v>
      </c>
      <c r="B18" s="149" t="s">
        <v>410</v>
      </c>
      <c r="C18" s="172" t="s">
        <v>416</v>
      </c>
    </row>
    <row r="19" spans="1:3" ht="15.5" x14ac:dyDescent="0.35">
      <c r="A19" s="361">
        <v>7</v>
      </c>
      <c r="B19" s="149" t="s">
        <v>410</v>
      </c>
      <c r="C19" s="173" t="s">
        <v>417</v>
      </c>
    </row>
    <row r="20" spans="1:3" ht="16" thickBot="1" x14ac:dyDescent="0.4">
      <c r="A20" s="352">
        <v>8</v>
      </c>
      <c r="B20" s="175" t="s">
        <v>410</v>
      </c>
      <c r="C20" s="176" t="s">
        <v>418</v>
      </c>
    </row>
    <row r="21" spans="1:3" ht="16" thickBot="1" x14ac:dyDescent="0.4">
      <c r="A21" s="177"/>
      <c r="B21" s="178"/>
      <c r="C21" s="178"/>
    </row>
    <row r="22" spans="1:3" ht="24.5" thickBot="1" x14ac:dyDescent="0.4">
      <c r="A22" s="685" t="s">
        <v>822</v>
      </c>
      <c r="B22" s="686"/>
      <c r="C22" s="687"/>
    </row>
    <row r="23" spans="1:3" ht="15.5" x14ac:dyDescent="0.35">
      <c r="A23" s="348">
        <v>1</v>
      </c>
      <c r="B23" s="179" t="s">
        <v>911</v>
      </c>
      <c r="C23" s="171" t="s">
        <v>659</v>
      </c>
    </row>
    <row r="24" spans="1:3" ht="15.5" x14ac:dyDescent="0.35">
      <c r="A24" s="350">
        <v>2</v>
      </c>
      <c r="B24" s="149" t="s">
        <v>911</v>
      </c>
      <c r="C24" s="167" t="s">
        <v>661</v>
      </c>
    </row>
    <row r="25" spans="1:3" ht="15.5" x14ac:dyDescent="0.35">
      <c r="A25" s="350">
        <v>3</v>
      </c>
      <c r="B25" s="149" t="s">
        <v>911</v>
      </c>
      <c r="C25" s="167" t="s">
        <v>663</v>
      </c>
    </row>
    <row r="26" spans="1:3" ht="15.5" x14ac:dyDescent="0.35">
      <c r="A26" s="350">
        <v>4</v>
      </c>
      <c r="B26" s="149" t="s">
        <v>911</v>
      </c>
      <c r="C26" s="167" t="s">
        <v>665</v>
      </c>
    </row>
    <row r="27" spans="1:3" ht="15.5" x14ac:dyDescent="0.35">
      <c r="A27" s="350">
        <v>5</v>
      </c>
      <c r="B27" s="149" t="s">
        <v>911</v>
      </c>
      <c r="C27" s="167" t="s">
        <v>667</v>
      </c>
    </row>
    <row r="28" spans="1:3" ht="15.5" x14ac:dyDescent="0.35">
      <c r="A28" s="350">
        <v>6</v>
      </c>
      <c r="B28" s="149" t="s">
        <v>911</v>
      </c>
      <c r="C28" s="167" t="s">
        <v>677</v>
      </c>
    </row>
    <row r="29" spans="1:3" ht="15.5" x14ac:dyDescent="0.35">
      <c r="A29" s="361">
        <v>7</v>
      </c>
      <c r="B29" s="149" t="s">
        <v>911</v>
      </c>
      <c r="C29" s="363" t="s">
        <v>670</v>
      </c>
    </row>
    <row r="30" spans="1:3" ht="15.5" x14ac:dyDescent="0.35">
      <c r="A30" s="361">
        <v>8</v>
      </c>
      <c r="B30" s="149" t="s">
        <v>911</v>
      </c>
      <c r="C30" s="363" t="s">
        <v>672</v>
      </c>
    </row>
    <row r="31" spans="1:3" ht="16" thickBot="1" x14ac:dyDescent="0.4">
      <c r="A31" s="352">
        <v>9</v>
      </c>
      <c r="B31" s="175" t="s">
        <v>911</v>
      </c>
      <c r="C31" s="169" t="s">
        <v>674</v>
      </c>
    </row>
    <row r="32" spans="1:3" ht="15" thickBot="1" x14ac:dyDescent="0.4"/>
    <row r="33" spans="1:3" ht="24.5" thickBot="1" x14ac:dyDescent="0.4">
      <c r="A33" s="685" t="s">
        <v>830</v>
      </c>
      <c r="B33" s="686"/>
      <c r="C33" s="687"/>
    </row>
    <row r="34" spans="1:3" ht="15.5" x14ac:dyDescent="0.35">
      <c r="A34" s="348">
        <v>1</v>
      </c>
      <c r="B34" s="170" t="s">
        <v>912</v>
      </c>
      <c r="C34" s="171" t="s">
        <v>411</v>
      </c>
    </row>
    <row r="35" spans="1:3" ht="15.5" x14ac:dyDescent="0.35">
      <c r="A35" s="350">
        <v>2</v>
      </c>
      <c r="B35" s="149" t="s">
        <v>912</v>
      </c>
      <c r="C35" s="167" t="s">
        <v>412</v>
      </c>
    </row>
    <row r="36" spans="1:3" ht="15.5" x14ac:dyDescent="0.35">
      <c r="A36" s="350">
        <v>3</v>
      </c>
      <c r="B36" s="149" t="s">
        <v>912</v>
      </c>
      <c r="C36" s="167" t="s">
        <v>693</v>
      </c>
    </row>
    <row r="37" spans="1:3" ht="15.5" x14ac:dyDescent="0.35">
      <c r="A37" s="350">
        <v>4</v>
      </c>
      <c r="B37" s="149" t="s">
        <v>912</v>
      </c>
      <c r="C37" s="167" t="s">
        <v>416</v>
      </c>
    </row>
    <row r="38" spans="1:3" ht="15.5" x14ac:dyDescent="0.35">
      <c r="A38" s="350">
        <v>5</v>
      </c>
      <c r="B38" s="149" t="s">
        <v>912</v>
      </c>
      <c r="C38" s="167" t="s">
        <v>695</v>
      </c>
    </row>
    <row r="39" spans="1:3" ht="15.5" x14ac:dyDescent="0.35">
      <c r="A39" s="350">
        <v>6</v>
      </c>
      <c r="B39" s="149" t="s">
        <v>912</v>
      </c>
      <c r="C39" s="167" t="s">
        <v>694</v>
      </c>
    </row>
    <row r="40" spans="1:3" ht="15.5" x14ac:dyDescent="0.35">
      <c r="A40" s="350">
        <v>7</v>
      </c>
      <c r="B40" s="149" t="s">
        <v>912</v>
      </c>
      <c r="C40" s="167" t="s">
        <v>438</v>
      </c>
    </row>
    <row r="41" spans="1:3" ht="16" thickBot="1" x14ac:dyDescent="0.4">
      <c r="A41" s="352">
        <v>8</v>
      </c>
      <c r="B41" s="175" t="s">
        <v>912</v>
      </c>
      <c r="C41" s="169" t="s">
        <v>696</v>
      </c>
    </row>
    <row r="42" spans="1:3" ht="15" thickBot="1" x14ac:dyDescent="0.4"/>
    <row r="43" spans="1:3" ht="24.5" thickBot="1" x14ac:dyDescent="0.4">
      <c r="A43" s="685" t="s">
        <v>839</v>
      </c>
      <c r="B43" s="686"/>
      <c r="C43" s="687"/>
    </row>
    <row r="44" spans="1:3" ht="15.5" x14ac:dyDescent="0.35">
      <c r="A44" s="348">
        <v>1</v>
      </c>
      <c r="B44" s="179" t="s">
        <v>913</v>
      </c>
      <c r="C44" s="171" t="s">
        <v>914</v>
      </c>
    </row>
    <row r="45" spans="1:3" ht="15.5" x14ac:dyDescent="0.35">
      <c r="A45" s="350">
        <v>2</v>
      </c>
      <c r="B45" s="149" t="s">
        <v>913</v>
      </c>
      <c r="C45" s="167" t="s">
        <v>915</v>
      </c>
    </row>
    <row r="46" spans="1:3" ht="15.5" x14ac:dyDescent="0.35">
      <c r="A46" s="350">
        <v>3</v>
      </c>
      <c r="B46" s="149" t="s">
        <v>913</v>
      </c>
      <c r="C46" s="167" t="s">
        <v>916</v>
      </c>
    </row>
    <row r="47" spans="1:3" ht="15.5" x14ac:dyDescent="0.35">
      <c r="A47" s="350">
        <v>4</v>
      </c>
      <c r="B47" s="149" t="s">
        <v>913</v>
      </c>
      <c r="C47" s="167" t="s">
        <v>917</v>
      </c>
    </row>
    <row r="48" spans="1:3" ht="15.5" x14ac:dyDescent="0.35">
      <c r="A48" s="350">
        <v>5</v>
      </c>
      <c r="B48" s="149" t="s">
        <v>913</v>
      </c>
      <c r="C48" s="167" t="s">
        <v>918</v>
      </c>
    </row>
    <row r="49" spans="1:3" ht="15.5" x14ac:dyDescent="0.35">
      <c r="A49" s="350">
        <v>6</v>
      </c>
      <c r="B49" s="149" t="s">
        <v>913</v>
      </c>
      <c r="C49" s="167" t="s">
        <v>919</v>
      </c>
    </row>
    <row r="50" spans="1:3" ht="15.5" x14ac:dyDescent="0.35">
      <c r="A50" s="350">
        <v>7</v>
      </c>
      <c r="B50" s="149" t="s">
        <v>913</v>
      </c>
      <c r="C50" s="167" t="s">
        <v>920</v>
      </c>
    </row>
    <row r="51" spans="1:3" ht="15.5" x14ac:dyDescent="0.35">
      <c r="A51" s="350">
        <v>8</v>
      </c>
      <c r="B51" s="149" t="s">
        <v>913</v>
      </c>
      <c r="C51" s="167" t="s">
        <v>921</v>
      </c>
    </row>
    <row r="52" spans="1:3" ht="15.5" x14ac:dyDescent="0.35">
      <c r="A52" s="350">
        <v>9</v>
      </c>
      <c r="B52" s="149" t="s">
        <v>913</v>
      </c>
      <c r="C52" s="167" t="s">
        <v>789</v>
      </c>
    </row>
    <row r="53" spans="1:3" ht="15.5" x14ac:dyDescent="0.35">
      <c r="A53" s="350">
        <v>10</v>
      </c>
      <c r="B53" s="149" t="s">
        <v>913</v>
      </c>
      <c r="C53" s="167" t="s">
        <v>922</v>
      </c>
    </row>
    <row r="54" spans="1:3" ht="15.5" x14ac:dyDescent="0.35">
      <c r="A54" s="350">
        <v>11</v>
      </c>
      <c r="B54" s="149" t="s">
        <v>913</v>
      </c>
      <c r="C54" s="167" t="s">
        <v>416</v>
      </c>
    </row>
    <row r="55" spans="1:3" ht="15.5" x14ac:dyDescent="0.35">
      <c r="A55" s="350">
        <v>12</v>
      </c>
      <c r="B55" s="149" t="s">
        <v>913</v>
      </c>
      <c r="C55" s="167" t="s">
        <v>711</v>
      </c>
    </row>
    <row r="56" spans="1:3" ht="16" thickBot="1" x14ac:dyDescent="0.4">
      <c r="A56" s="352">
        <v>13</v>
      </c>
      <c r="B56" s="175" t="s">
        <v>913</v>
      </c>
      <c r="C56" s="169" t="s">
        <v>696</v>
      </c>
    </row>
    <row r="57" spans="1:3" ht="15" thickBot="1" x14ac:dyDescent="0.4"/>
    <row r="58" spans="1:3" ht="24.5" thickBot="1" x14ac:dyDescent="0.4">
      <c r="A58" s="689" t="s">
        <v>1061</v>
      </c>
      <c r="B58" s="690"/>
      <c r="C58" s="691"/>
    </row>
    <row r="59" spans="1:3" ht="15.65" customHeight="1" x14ac:dyDescent="0.35">
      <c r="A59" s="348">
        <v>1</v>
      </c>
      <c r="B59" s="170" t="s">
        <v>1062</v>
      </c>
      <c r="C59" s="171" t="s">
        <v>486</v>
      </c>
    </row>
    <row r="60" spans="1:3" ht="15.65" customHeight="1" x14ac:dyDescent="0.35">
      <c r="A60" s="350">
        <v>2</v>
      </c>
      <c r="B60" s="149" t="s">
        <v>1062</v>
      </c>
      <c r="C60" s="167" t="s">
        <v>487</v>
      </c>
    </row>
    <row r="61" spans="1:3" ht="15.65" customHeight="1" x14ac:dyDescent="0.35">
      <c r="A61" s="350">
        <v>3</v>
      </c>
      <c r="B61" s="149" t="s">
        <v>1062</v>
      </c>
      <c r="C61" s="167" t="s">
        <v>488</v>
      </c>
    </row>
    <row r="62" spans="1:3" ht="15.65" customHeight="1" x14ac:dyDescent="0.35">
      <c r="A62" s="350">
        <v>4</v>
      </c>
      <c r="B62" s="149" t="s">
        <v>1062</v>
      </c>
      <c r="C62" s="167" t="s">
        <v>489</v>
      </c>
    </row>
    <row r="63" spans="1:3" ht="15.65" customHeight="1" x14ac:dyDescent="0.35">
      <c r="A63" s="350">
        <v>5</v>
      </c>
      <c r="B63" s="149" t="s">
        <v>1062</v>
      </c>
      <c r="C63" s="167" t="s">
        <v>490</v>
      </c>
    </row>
    <row r="64" spans="1:3" ht="15.65" customHeight="1" x14ac:dyDescent="0.35">
      <c r="A64" s="350">
        <v>6</v>
      </c>
      <c r="B64" s="149" t="s">
        <v>1062</v>
      </c>
      <c r="C64" s="167" t="s">
        <v>491</v>
      </c>
    </row>
    <row r="65" spans="1:5" ht="15.65" customHeight="1" x14ac:dyDescent="0.35">
      <c r="A65" s="350">
        <v>7</v>
      </c>
      <c r="B65" s="149" t="s">
        <v>1062</v>
      </c>
      <c r="C65" s="167" t="s">
        <v>492</v>
      </c>
    </row>
    <row r="66" spans="1:5" ht="15.65" customHeight="1" thickBot="1" x14ac:dyDescent="0.4">
      <c r="A66" s="352">
        <v>8</v>
      </c>
      <c r="B66" s="175" t="s">
        <v>1062</v>
      </c>
      <c r="C66" s="169" t="s">
        <v>493</v>
      </c>
    </row>
    <row r="67" spans="1:5" ht="15" thickBot="1" x14ac:dyDescent="0.4"/>
    <row r="68" spans="1:5" ht="24.5" thickBot="1" x14ac:dyDescent="0.4">
      <c r="A68" s="689" t="s">
        <v>1063</v>
      </c>
      <c r="B68" s="690"/>
      <c r="C68" s="691"/>
    </row>
    <row r="69" spans="1:5" ht="15.65" customHeight="1" x14ac:dyDescent="0.35">
      <c r="A69" s="348">
        <v>1</v>
      </c>
      <c r="B69" s="170" t="s">
        <v>1064</v>
      </c>
      <c r="C69" s="171" t="s">
        <v>486</v>
      </c>
    </row>
    <row r="70" spans="1:5" ht="15.65" customHeight="1" x14ac:dyDescent="0.35">
      <c r="A70" s="350">
        <v>2</v>
      </c>
      <c r="B70" s="149" t="s">
        <v>1064</v>
      </c>
      <c r="C70" s="167" t="s">
        <v>487</v>
      </c>
    </row>
    <row r="71" spans="1:5" ht="15.65" customHeight="1" x14ac:dyDescent="0.35">
      <c r="A71" s="350">
        <v>3</v>
      </c>
      <c r="B71" s="149" t="s">
        <v>1064</v>
      </c>
      <c r="C71" s="167" t="s">
        <v>488</v>
      </c>
    </row>
    <row r="72" spans="1:5" ht="15.65" customHeight="1" x14ac:dyDescent="0.35">
      <c r="A72" s="350">
        <v>4</v>
      </c>
      <c r="B72" s="149" t="s">
        <v>1064</v>
      </c>
      <c r="C72" s="167" t="s">
        <v>489</v>
      </c>
    </row>
    <row r="73" spans="1:5" ht="15.65" customHeight="1" x14ac:dyDescent="0.35">
      <c r="A73" s="350">
        <v>5</v>
      </c>
      <c r="B73" s="149" t="s">
        <v>1064</v>
      </c>
      <c r="C73" s="167" t="s">
        <v>490</v>
      </c>
    </row>
    <row r="74" spans="1:5" ht="15.65" customHeight="1" x14ac:dyDescent="0.35">
      <c r="A74" s="350">
        <v>6</v>
      </c>
      <c r="B74" s="149" t="s">
        <v>1064</v>
      </c>
      <c r="C74" s="167" t="s">
        <v>491</v>
      </c>
    </row>
    <row r="75" spans="1:5" ht="15.65" customHeight="1" x14ac:dyDescent="0.35">
      <c r="A75" s="350">
        <v>7</v>
      </c>
      <c r="B75" s="149" t="s">
        <v>1064</v>
      </c>
      <c r="C75" s="167" t="s">
        <v>492</v>
      </c>
    </row>
    <row r="76" spans="1:5" ht="15.65" customHeight="1" thickBot="1" x14ac:dyDescent="0.4">
      <c r="A76" s="352">
        <v>8</v>
      </c>
      <c r="B76" s="175" t="s">
        <v>1064</v>
      </c>
      <c r="C76" s="169" t="s">
        <v>493</v>
      </c>
    </row>
    <row r="77" spans="1:5" ht="15" thickBot="1" x14ac:dyDescent="0.4"/>
    <row r="78" spans="1:5" ht="24.5" thickBot="1" x14ac:dyDescent="0.4">
      <c r="A78" s="685" t="s">
        <v>1055</v>
      </c>
      <c r="B78" s="686"/>
      <c r="C78" s="687"/>
    </row>
    <row r="79" spans="1:5" ht="15.65" customHeight="1" x14ac:dyDescent="0.35">
      <c r="A79" s="348">
        <v>1</v>
      </c>
      <c r="B79" s="179" t="s">
        <v>1194</v>
      </c>
      <c r="C79" s="171" t="s">
        <v>705</v>
      </c>
      <c r="D79" s="340"/>
      <c r="E79" s="340"/>
    </row>
    <row r="80" spans="1:5" ht="15.65" customHeight="1" x14ac:dyDescent="0.35">
      <c r="A80" s="359">
        <v>2</v>
      </c>
      <c r="B80" s="149" t="s">
        <v>1194</v>
      </c>
      <c r="C80" s="166" t="s">
        <v>707</v>
      </c>
      <c r="D80" s="340"/>
      <c r="E80" s="340"/>
    </row>
    <row r="81" spans="1:5" ht="15.65" customHeight="1" x14ac:dyDescent="0.35">
      <c r="A81" s="350">
        <v>3</v>
      </c>
      <c r="B81" s="149" t="s">
        <v>1194</v>
      </c>
      <c r="C81" s="167" t="s">
        <v>709</v>
      </c>
      <c r="D81" s="340"/>
      <c r="E81" s="340"/>
    </row>
    <row r="82" spans="1:5" ht="15.65" customHeight="1" x14ac:dyDescent="0.35">
      <c r="A82" s="350">
        <v>4</v>
      </c>
      <c r="B82" s="149" t="s">
        <v>1194</v>
      </c>
      <c r="C82" s="167" t="s">
        <v>710</v>
      </c>
      <c r="D82" s="340"/>
      <c r="E82" s="340"/>
    </row>
    <row r="83" spans="1:5" ht="15.65" customHeight="1" x14ac:dyDescent="0.35">
      <c r="A83" s="350">
        <v>5</v>
      </c>
      <c r="B83" s="149" t="s">
        <v>1194</v>
      </c>
      <c r="C83" s="167" t="s">
        <v>923</v>
      </c>
      <c r="D83" s="340"/>
      <c r="E83" s="340"/>
    </row>
    <row r="84" spans="1:5" ht="15.65" customHeight="1" x14ac:dyDescent="0.35">
      <c r="A84" s="350">
        <v>6</v>
      </c>
      <c r="B84" s="149" t="s">
        <v>1194</v>
      </c>
      <c r="C84" s="167" t="s">
        <v>714</v>
      </c>
      <c r="D84" s="340"/>
      <c r="E84" s="340"/>
    </row>
    <row r="85" spans="1:5" ht="15.65" customHeight="1" x14ac:dyDescent="0.35">
      <c r="A85" s="350">
        <v>7</v>
      </c>
      <c r="B85" s="149" t="s">
        <v>1194</v>
      </c>
      <c r="C85" s="167" t="s">
        <v>717</v>
      </c>
      <c r="D85" s="340"/>
      <c r="E85" s="340"/>
    </row>
    <row r="86" spans="1:5" ht="15.65" customHeight="1" thickBot="1" x14ac:dyDescent="0.4">
      <c r="A86" s="372">
        <v>8</v>
      </c>
      <c r="B86" s="175" t="s">
        <v>1194</v>
      </c>
      <c r="C86" s="169" t="s">
        <v>719</v>
      </c>
      <c r="D86" s="340"/>
      <c r="E86" s="340"/>
    </row>
    <row r="87" spans="1:5" ht="15.65" customHeight="1" thickBot="1" x14ac:dyDescent="0.4"/>
    <row r="88" spans="1:5" ht="25.75" customHeight="1" thickBot="1" x14ac:dyDescent="0.4">
      <c r="A88" s="689" t="s">
        <v>1056</v>
      </c>
      <c r="B88" s="690"/>
      <c r="C88" s="691"/>
    </row>
    <row r="89" spans="1:5" ht="15.65" customHeight="1" x14ac:dyDescent="0.35">
      <c r="A89" s="348">
        <v>1</v>
      </c>
      <c r="B89" s="170" t="s">
        <v>924</v>
      </c>
      <c r="C89" s="171" t="s">
        <v>420</v>
      </c>
    </row>
    <row r="90" spans="1:5" ht="15.65" customHeight="1" x14ac:dyDescent="0.35">
      <c r="A90" s="350">
        <v>2</v>
      </c>
      <c r="B90" s="149" t="s">
        <v>924</v>
      </c>
      <c r="C90" s="167" t="s">
        <v>421</v>
      </c>
    </row>
    <row r="91" spans="1:5" ht="15.65" customHeight="1" x14ac:dyDescent="0.35">
      <c r="A91" s="350">
        <v>3</v>
      </c>
      <c r="B91" s="149" t="s">
        <v>924</v>
      </c>
      <c r="C91" s="167" t="s">
        <v>422</v>
      </c>
    </row>
    <row r="92" spans="1:5" ht="15.65" customHeight="1" x14ac:dyDescent="0.35">
      <c r="A92" s="350">
        <v>4</v>
      </c>
      <c r="B92" s="149" t="s">
        <v>924</v>
      </c>
      <c r="C92" s="167" t="s">
        <v>423</v>
      </c>
    </row>
    <row r="93" spans="1:5" ht="15.65" customHeight="1" x14ac:dyDescent="0.35">
      <c r="A93" s="350">
        <v>5</v>
      </c>
      <c r="B93" s="149" t="s">
        <v>924</v>
      </c>
      <c r="C93" s="167" t="s">
        <v>424</v>
      </c>
    </row>
    <row r="94" spans="1:5" ht="15.65" customHeight="1" x14ac:dyDescent="0.35">
      <c r="A94" s="350">
        <v>6</v>
      </c>
      <c r="B94" s="149" t="s">
        <v>924</v>
      </c>
      <c r="C94" s="167" t="s">
        <v>425</v>
      </c>
    </row>
    <row r="95" spans="1:5" ht="15.65" customHeight="1" x14ac:dyDescent="0.35">
      <c r="A95" s="350">
        <v>7</v>
      </c>
      <c r="B95" s="149" t="s">
        <v>924</v>
      </c>
      <c r="C95" s="167" t="s">
        <v>426</v>
      </c>
    </row>
    <row r="96" spans="1:5" ht="15.65" customHeight="1" x14ac:dyDescent="0.35">
      <c r="A96" s="350">
        <v>8</v>
      </c>
      <c r="B96" s="149" t="s">
        <v>924</v>
      </c>
      <c r="C96" s="167" t="s">
        <v>427</v>
      </c>
    </row>
    <row r="97" spans="1:3" ht="15.5" x14ac:dyDescent="0.35">
      <c r="A97" s="350">
        <v>9</v>
      </c>
      <c r="B97" s="149" t="s">
        <v>924</v>
      </c>
      <c r="C97" s="167" t="s">
        <v>428</v>
      </c>
    </row>
    <row r="98" spans="1:3" ht="15.5" x14ac:dyDescent="0.35">
      <c r="A98" s="361">
        <v>10</v>
      </c>
      <c r="B98" s="149" t="s">
        <v>924</v>
      </c>
      <c r="C98" s="363" t="s">
        <v>429</v>
      </c>
    </row>
    <row r="99" spans="1:3" ht="15.5" x14ac:dyDescent="0.35">
      <c r="A99" s="361">
        <v>11</v>
      </c>
      <c r="B99" s="149" t="s">
        <v>924</v>
      </c>
      <c r="C99" s="167" t="s">
        <v>486</v>
      </c>
    </row>
    <row r="100" spans="1:3" ht="15.5" x14ac:dyDescent="0.35">
      <c r="A100" s="361">
        <v>12</v>
      </c>
      <c r="B100" s="149" t="s">
        <v>924</v>
      </c>
      <c r="C100" s="167" t="s">
        <v>487</v>
      </c>
    </row>
    <row r="101" spans="1:3" ht="15.5" x14ac:dyDescent="0.35">
      <c r="A101" s="361">
        <v>13</v>
      </c>
      <c r="B101" s="149" t="s">
        <v>924</v>
      </c>
      <c r="C101" s="167" t="s">
        <v>488</v>
      </c>
    </row>
    <row r="102" spans="1:3" ht="15.5" x14ac:dyDescent="0.35">
      <c r="A102" s="361">
        <v>14</v>
      </c>
      <c r="B102" s="149" t="s">
        <v>924</v>
      </c>
      <c r="C102" s="167" t="s">
        <v>489</v>
      </c>
    </row>
    <row r="103" spans="1:3" ht="15.5" x14ac:dyDescent="0.35">
      <c r="A103" s="361">
        <v>15</v>
      </c>
      <c r="B103" s="149" t="s">
        <v>924</v>
      </c>
      <c r="C103" s="167" t="s">
        <v>490</v>
      </c>
    </row>
    <row r="104" spans="1:3" ht="15.5" x14ac:dyDescent="0.35">
      <c r="A104" s="361">
        <v>16</v>
      </c>
      <c r="B104" s="149" t="s">
        <v>924</v>
      </c>
      <c r="C104" s="167" t="s">
        <v>491</v>
      </c>
    </row>
    <row r="105" spans="1:3" ht="15.5" x14ac:dyDescent="0.35">
      <c r="A105" s="361">
        <v>17</v>
      </c>
      <c r="B105" s="149" t="s">
        <v>924</v>
      </c>
      <c r="C105" s="167" t="s">
        <v>492</v>
      </c>
    </row>
    <row r="106" spans="1:3" ht="16" thickBot="1" x14ac:dyDescent="0.4">
      <c r="A106" s="352">
        <v>18</v>
      </c>
      <c r="B106" s="175" t="s">
        <v>924</v>
      </c>
      <c r="C106" s="169" t="s">
        <v>493</v>
      </c>
    </row>
    <row r="107" spans="1:3" ht="15" thickBot="1" x14ac:dyDescent="0.4"/>
    <row r="108" spans="1:3" ht="24.5" thickBot="1" x14ac:dyDescent="0.4">
      <c r="A108" s="689" t="s">
        <v>1057</v>
      </c>
      <c r="B108" s="690"/>
      <c r="C108" s="691"/>
    </row>
    <row r="109" spans="1:3" ht="15.5" x14ac:dyDescent="0.35">
      <c r="A109" s="348">
        <v>1</v>
      </c>
      <c r="B109" s="170" t="s">
        <v>766</v>
      </c>
      <c r="C109" s="171" t="s">
        <v>486</v>
      </c>
    </row>
    <row r="110" spans="1:3" ht="15.5" x14ac:dyDescent="0.35">
      <c r="A110" s="350">
        <v>2</v>
      </c>
      <c r="B110" s="149" t="s">
        <v>766</v>
      </c>
      <c r="C110" s="167" t="s">
        <v>487</v>
      </c>
    </row>
    <row r="111" spans="1:3" ht="15.5" x14ac:dyDescent="0.35">
      <c r="A111" s="350">
        <v>3</v>
      </c>
      <c r="B111" s="149" t="s">
        <v>766</v>
      </c>
      <c r="C111" s="167" t="s">
        <v>488</v>
      </c>
    </row>
    <row r="112" spans="1:3" ht="15.5" x14ac:dyDescent="0.35">
      <c r="A112" s="350">
        <v>4</v>
      </c>
      <c r="B112" s="149" t="s">
        <v>766</v>
      </c>
      <c r="C112" s="167" t="s">
        <v>489</v>
      </c>
    </row>
    <row r="113" spans="1:3" ht="15.5" x14ac:dyDescent="0.35">
      <c r="A113" s="350">
        <v>5</v>
      </c>
      <c r="B113" s="149" t="s">
        <v>766</v>
      </c>
      <c r="C113" s="167" t="s">
        <v>490</v>
      </c>
    </row>
    <row r="114" spans="1:3" ht="15.5" x14ac:dyDescent="0.35">
      <c r="A114" s="350">
        <v>6</v>
      </c>
      <c r="B114" s="149" t="s">
        <v>766</v>
      </c>
      <c r="C114" s="167" t="s">
        <v>491</v>
      </c>
    </row>
    <row r="115" spans="1:3" ht="15.5" x14ac:dyDescent="0.35">
      <c r="A115" s="350">
        <v>7</v>
      </c>
      <c r="B115" s="149" t="s">
        <v>766</v>
      </c>
      <c r="C115" s="167" t="s">
        <v>492</v>
      </c>
    </row>
    <row r="116" spans="1:3" ht="16" thickBot="1" x14ac:dyDescent="0.4">
      <c r="A116" s="352">
        <v>8</v>
      </c>
      <c r="B116" s="175" t="s">
        <v>766</v>
      </c>
      <c r="C116" s="169" t="s">
        <v>493</v>
      </c>
    </row>
    <row r="117" spans="1:3" ht="15" thickBot="1" x14ac:dyDescent="0.4"/>
    <row r="118" spans="1:3" ht="25.75" customHeight="1" thickBot="1" x14ac:dyDescent="0.4">
      <c r="A118" s="689" t="s">
        <v>1065</v>
      </c>
      <c r="B118" s="690"/>
      <c r="C118" s="691"/>
    </row>
    <row r="119" spans="1:3" ht="15.5" x14ac:dyDescent="0.35">
      <c r="A119" s="348">
        <v>1</v>
      </c>
      <c r="B119" s="170" t="s">
        <v>485</v>
      </c>
      <c r="C119" s="171" t="s">
        <v>486</v>
      </c>
    </row>
    <row r="120" spans="1:3" ht="15.5" x14ac:dyDescent="0.35">
      <c r="A120" s="350">
        <v>2</v>
      </c>
      <c r="B120" s="149" t="s">
        <v>485</v>
      </c>
      <c r="C120" s="167" t="s">
        <v>487</v>
      </c>
    </row>
    <row r="121" spans="1:3" ht="15.5" x14ac:dyDescent="0.35">
      <c r="A121" s="350">
        <v>3</v>
      </c>
      <c r="B121" s="149" t="s">
        <v>485</v>
      </c>
      <c r="C121" s="167" t="s">
        <v>488</v>
      </c>
    </row>
    <row r="122" spans="1:3" ht="15.5" x14ac:dyDescent="0.35">
      <c r="A122" s="350">
        <v>4</v>
      </c>
      <c r="B122" s="149" t="s">
        <v>485</v>
      </c>
      <c r="C122" s="167" t="s">
        <v>489</v>
      </c>
    </row>
    <row r="123" spans="1:3" ht="15.5" x14ac:dyDescent="0.35">
      <c r="A123" s="350">
        <v>5</v>
      </c>
      <c r="B123" s="149" t="s">
        <v>485</v>
      </c>
      <c r="C123" s="167" t="s">
        <v>490</v>
      </c>
    </row>
    <row r="124" spans="1:3" ht="15.5" x14ac:dyDescent="0.35">
      <c r="A124" s="350">
        <v>6</v>
      </c>
      <c r="B124" s="149" t="s">
        <v>485</v>
      </c>
      <c r="C124" s="167" t="s">
        <v>491</v>
      </c>
    </row>
    <row r="125" spans="1:3" ht="15.5" x14ac:dyDescent="0.35">
      <c r="A125" s="350">
        <v>7</v>
      </c>
      <c r="B125" s="149" t="s">
        <v>485</v>
      </c>
      <c r="C125" s="167" t="s">
        <v>492</v>
      </c>
    </row>
    <row r="126" spans="1:3" ht="16" thickBot="1" x14ac:dyDescent="0.4">
      <c r="A126" s="352">
        <v>8</v>
      </c>
      <c r="B126" s="175" t="s">
        <v>485</v>
      </c>
      <c r="C126" s="169" t="s">
        <v>493</v>
      </c>
    </row>
    <row r="127" spans="1:3" ht="15" thickBot="1" x14ac:dyDescent="0.4"/>
    <row r="128" spans="1:3" ht="24.5" thickBot="1" x14ac:dyDescent="0.4">
      <c r="A128" s="689" t="s">
        <v>1066</v>
      </c>
      <c r="B128" s="690"/>
      <c r="C128" s="691"/>
    </row>
    <row r="129" spans="1:3" ht="15.5" x14ac:dyDescent="0.35">
      <c r="A129" s="348">
        <v>1</v>
      </c>
      <c r="B129" s="170" t="s">
        <v>494</v>
      </c>
      <c r="C129" s="171" t="s">
        <v>486</v>
      </c>
    </row>
    <row r="130" spans="1:3" ht="15.5" x14ac:dyDescent="0.35">
      <c r="A130" s="350">
        <v>2</v>
      </c>
      <c r="B130" s="149" t="s">
        <v>494</v>
      </c>
      <c r="C130" s="167" t="s">
        <v>487</v>
      </c>
    </row>
    <row r="131" spans="1:3" ht="15.5" x14ac:dyDescent="0.35">
      <c r="A131" s="350">
        <v>3</v>
      </c>
      <c r="B131" s="149" t="s">
        <v>494</v>
      </c>
      <c r="C131" s="167" t="s">
        <v>488</v>
      </c>
    </row>
    <row r="132" spans="1:3" ht="15.5" x14ac:dyDescent="0.35">
      <c r="A132" s="350">
        <v>4</v>
      </c>
      <c r="B132" s="149" t="s">
        <v>494</v>
      </c>
      <c r="C132" s="167" t="s">
        <v>489</v>
      </c>
    </row>
    <row r="133" spans="1:3" ht="15.5" x14ac:dyDescent="0.35">
      <c r="A133" s="350">
        <v>5</v>
      </c>
      <c r="B133" s="149" t="s">
        <v>494</v>
      </c>
      <c r="C133" s="167" t="s">
        <v>490</v>
      </c>
    </row>
    <row r="134" spans="1:3" ht="15.5" x14ac:dyDescent="0.35">
      <c r="A134" s="350">
        <v>6</v>
      </c>
      <c r="B134" s="149" t="s">
        <v>494</v>
      </c>
      <c r="C134" s="167" t="s">
        <v>491</v>
      </c>
    </row>
    <row r="135" spans="1:3" ht="15.5" x14ac:dyDescent="0.35">
      <c r="A135" s="350">
        <v>7</v>
      </c>
      <c r="B135" s="149" t="s">
        <v>494</v>
      </c>
      <c r="C135" s="167" t="s">
        <v>492</v>
      </c>
    </row>
    <row r="136" spans="1:3" ht="16" thickBot="1" x14ac:dyDescent="0.4">
      <c r="A136" s="352">
        <v>8</v>
      </c>
      <c r="B136" s="175" t="s">
        <v>494</v>
      </c>
      <c r="C136" s="169" t="s">
        <v>493</v>
      </c>
    </row>
    <row r="137" spans="1:3" ht="15" thickBot="1" x14ac:dyDescent="0.4"/>
    <row r="138" spans="1:3" ht="24.5" thickBot="1" x14ac:dyDescent="0.4">
      <c r="A138" s="689" t="s">
        <v>1159</v>
      </c>
      <c r="B138" s="690"/>
      <c r="C138" s="691"/>
    </row>
    <row r="139" spans="1:3" ht="15.5" x14ac:dyDescent="0.35">
      <c r="A139" s="348">
        <v>1</v>
      </c>
      <c r="B139" s="170" t="s">
        <v>1137</v>
      </c>
      <c r="C139" s="171" t="s">
        <v>931</v>
      </c>
    </row>
    <row r="140" spans="1:3" ht="15.5" x14ac:dyDescent="0.35">
      <c r="A140" s="350">
        <v>2</v>
      </c>
      <c r="B140" s="149" t="s">
        <v>1137</v>
      </c>
      <c r="C140" s="167" t="s">
        <v>932</v>
      </c>
    </row>
    <row r="141" spans="1:3" ht="15.5" x14ac:dyDescent="0.35">
      <c r="A141" s="350">
        <v>3</v>
      </c>
      <c r="B141" s="149" t="s">
        <v>1137</v>
      </c>
      <c r="C141" s="167" t="s">
        <v>933</v>
      </c>
    </row>
    <row r="142" spans="1:3" ht="15.5" x14ac:dyDescent="0.35">
      <c r="A142" s="350">
        <v>4</v>
      </c>
      <c r="B142" s="149" t="s">
        <v>1137</v>
      </c>
      <c r="C142" s="167" t="s">
        <v>934</v>
      </c>
    </row>
    <row r="143" spans="1:3" ht="15.5" x14ac:dyDescent="0.35">
      <c r="A143" s="350">
        <v>5</v>
      </c>
      <c r="B143" s="149" t="s">
        <v>1137</v>
      </c>
      <c r="C143" s="167" t="s">
        <v>935</v>
      </c>
    </row>
    <row r="144" spans="1:3" ht="15.5" x14ac:dyDescent="0.35">
      <c r="A144" s="350">
        <v>6</v>
      </c>
      <c r="B144" s="149" t="s">
        <v>1137</v>
      </c>
      <c r="C144" s="167" t="s">
        <v>936</v>
      </c>
    </row>
    <row r="145" spans="1:3" ht="15.5" x14ac:dyDescent="0.35">
      <c r="A145" s="350">
        <v>7</v>
      </c>
      <c r="B145" s="149" t="s">
        <v>1137</v>
      </c>
      <c r="C145" s="167" t="s">
        <v>937</v>
      </c>
    </row>
    <row r="146" spans="1:3" ht="15.5" x14ac:dyDescent="0.35">
      <c r="A146" s="350">
        <v>8</v>
      </c>
      <c r="B146" s="149" t="s">
        <v>1137</v>
      </c>
      <c r="C146" s="167" t="s">
        <v>720</v>
      </c>
    </row>
    <row r="147" spans="1:3" ht="15.5" x14ac:dyDescent="0.35">
      <c r="A147" s="350">
        <v>9</v>
      </c>
      <c r="B147" s="149" t="s">
        <v>1137</v>
      </c>
      <c r="C147" s="167" t="s">
        <v>938</v>
      </c>
    </row>
    <row r="148" spans="1:3" ht="15.5" x14ac:dyDescent="0.35">
      <c r="A148" s="350">
        <v>10</v>
      </c>
      <c r="B148" s="149" t="s">
        <v>1137</v>
      </c>
      <c r="C148" s="167" t="s">
        <v>939</v>
      </c>
    </row>
    <row r="149" spans="1:3" ht="15.5" x14ac:dyDescent="0.35">
      <c r="A149" s="350">
        <v>11</v>
      </c>
      <c r="B149" s="149" t="s">
        <v>1137</v>
      </c>
      <c r="C149" s="167" t="s">
        <v>940</v>
      </c>
    </row>
    <row r="150" spans="1:3" ht="15.5" x14ac:dyDescent="0.35">
      <c r="A150" s="350">
        <v>12</v>
      </c>
      <c r="B150" s="149" t="s">
        <v>1137</v>
      </c>
      <c r="C150" s="363" t="s">
        <v>923</v>
      </c>
    </row>
    <row r="151" spans="1:3" ht="15.5" x14ac:dyDescent="0.35">
      <c r="A151" s="350">
        <v>13</v>
      </c>
      <c r="B151" s="149" t="s">
        <v>1137</v>
      </c>
      <c r="C151" s="363" t="s">
        <v>941</v>
      </c>
    </row>
    <row r="152" spans="1:3" ht="15.5" x14ac:dyDescent="0.35">
      <c r="A152" s="350">
        <v>14</v>
      </c>
      <c r="B152" s="149" t="s">
        <v>1137</v>
      </c>
      <c r="C152" s="363" t="s">
        <v>1136</v>
      </c>
    </row>
    <row r="153" spans="1:3" ht="15.5" x14ac:dyDescent="0.35">
      <c r="A153" s="350">
        <v>15</v>
      </c>
      <c r="B153" s="149" t="s">
        <v>1137</v>
      </c>
      <c r="C153" s="363" t="s">
        <v>942</v>
      </c>
    </row>
    <row r="154" spans="1:3" ht="15.5" x14ac:dyDescent="0.35">
      <c r="A154" s="350">
        <v>16</v>
      </c>
      <c r="B154" s="149" t="s">
        <v>1137</v>
      </c>
      <c r="C154" s="167" t="s">
        <v>943</v>
      </c>
    </row>
    <row r="155" spans="1:3" ht="15.5" x14ac:dyDescent="0.35">
      <c r="A155" s="350">
        <v>17</v>
      </c>
      <c r="B155" s="149" t="s">
        <v>1137</v>
      </c>
      <c r="C155" s="167" t="s">
        <v>944</v>
      </c>
    </row>
    <row r="156" spans="1:3" ht="15.5" x14ac:dyDescent="0.35">
      <c r="A156" s="567">
        <v>18</v>
      </c>
      <c r="B156" s="232" t="s">
        <v>1137</v>
      </c>
      <c r="C156" s="568" t="s">
        <v>945</v>
      </c>
    </row>
    <row r="157" spans="1:3" ht="15.5" x14ac:dyDescent="0.35">
      <c r="A157" s="567">
        <v>19</v>
      </c>
      <c r="B157" s="232" t="s">
        <v>1137</v>
      </c>
      <c r="C157" s="167" t="s">
        <v>420</v>
      </c>
    </row>
    <row r="158" spans="1:3" ht="15.5" x14ac:dyDescent="0.35">
      <c r="A158" s="567">
        <v>20</v>
      </c>
      <c r="B158" s="232" t="s">
        <v>1137</v>
      </c>
      <c r="C158" s="167" t="s">
        <v>421</v>
      </c>
    </row>
    <row r="159" spans="1:3" ht="15.5" x14ac:dyDescent="0.35">
      <c r="A159" s="567">
        <v>21</v>
      </c>
      <c r="B159" s="232" t="s">
        <v>1137</v>
      </c>
      <c r="C159" s="167" t="s">
        <v>422</v>
      </c>
    </row>
    <row r="160" spans="1:3" ht="15.5" x14ac:dyDescent="0.35">
      <c r="A160" s="567">
        <v>22</v>
      </c>
      <c r="B160" s="232" t="s">
        <v>1137</v>
      </c>
      <c r="C160" s="167" t="s">
        <v>423</v>
      </c>
    </row>
    <row r="161" spans="1:3" ht="15.5" x14ac:dyDescent="0.35">
      <c r="A161" s="567">
        <v>23</v>
      </c>
      <c r="B161" s="232" t="s">
        <v>1137</v>
      </c>
      <c r="C161" s="167" t="s">
        <v>424</v>
      </c>
    </row>
    <row r="162" spans="1:3" ht="15.5" x14ac:dyDescent="0.35">
      <c r="A162" s="567">
        <v>24</v>
      </c>
      <c r="B162" s="232" t="s">
        <v>1137</v>
      </c>
      <c r="C162" s="167" t="s">
        <v>425</v>
      </c>
    </row>
    <row r="163" spans="1:3" ht="15.5" x14ac:dyDescent="0.35">
      <c r="A163" s="567">
        <v>25</v>
      </c>
      <c r="B163" s="232" t="s">
        <v>1137</v>
      </c>
      <c r="C163" s="167" t="s">
        <v>426</v>
      </c>
    </row>
    <row r="164" spans="1:3" ht="15.5" x14ac:dyDescent="0.35">
      <c r="A164" s="567">
        <v>26</v>
      </c>
      <c r="B164" s="232" t="s">
        <v>1137</v>
      </c>
      <c r="C164" s="167" t="s">
        <v>427</v>
      </c>
    </row>
    <row r="165" spans="1:3" ht="15.5" x14ac:dyDescent="0.35">
      <c r="A165" s="567">
        <v>27</v>
      </c>
      <c r="B165" s="232" t="s">
        <v>1137</v>
      </c>
      <c r="C165" s="167" t="s">
        <v>428</v>
      </c>
    </row>
    <row r="166" spans="1:3" ht="16" thickBot="1" x14ac:dyDescent="0.4">
      <c r="A166" s="372">
        <v>28</v>
      </c>
      <c r="B166" s="175" t="s">
        <v>1137</v>
      </c>
      <c r="C166" s="169" t="s">
        <v>429</v>
      </c>
    </row>
    <row r="167" spans="1:3" ht="15" thickBot="1" x14ac:dyDescent="0.4"/>
    <row r="168" spans="1:3" ht="24.5" thickBot="1" x14ac:dyDescent="0.4">
      <c r="A168" s="689" t="s">
        <v>1160</v>
      </c>
      <c r="B168" s="690"/>
      <c r="C168" s="691"/>
    </row>
    <row r="169" spans="1:3" ht="15.5" x14ac:dyDescent="0.35">
      <c r="A169" s="348">
        <v>1</v>
      </c>
      <c r="B169" s="170" t="s">
        <v>419</v>
      </c>
      <c r="C169" s="171" t="s">
        <v>420</v>
      </c>
    </row>
    <row r="170" spans="1:3" ht="15.5" x14ac:dyDescent="0.35">
      <c r="A170" s="350">
        <v>2</v>
      </c>
      <c r="B170" s="149" t="s">
        <v>419</v>
      </c>
      <c r="C170" s="167" t="s">
        <v>421</v>
      </c>
    </row>
    <row r="171" spans="1:3" ht="15.5" x14ac:dyDescent="0.35">
      <c r="A171" s="350">
        <v>3</v>
      </c>
      <c r="B171" s="149" t="s">
        <v>419</v>
      </c>
      <c r="C171" s="167" t="s">
        <v>422</v>
      </c>
    </row>
    <row r="172" spans="1:3" ht="15.5" x14ac:dyDescent="0.35">
      <c r="A172" s="350">
        <v>4</v>
      </c>
      <c r="B172" s="149" t="s">
        <v>419</v>
      </c>
      <c r="C172" s="167" t="s">
        <v>423</v>
      </c>
    </row>
    <row r="173" spans="1:3" ht="15.5" x14ac:dyDescent="0.35">
      <c r="A173" s="350">
        <v>5</v>
      </c>
      <c r="B173" s="149" t="s">
        <v>419</v>
      </c>
      <c r="C173" s="167" t="s">
        <v>424</v>
      </c>
    </row>
    <row r="174" spans="1:3" ht="15.5" x14ac:dyDescent="0.35">
      <c r="A174" s="350">
        <v>6</v>
      </c>
      <c r="B174" s="149" t="s">
        <v>419</v>
      </c>
      <c r="C174" s="167" t="s">
        <v>425</v>
      </c>
    </row>
    <row r="175" spans="1:3" ht="15.5" x14ac:dyDescent="0.35">
      <c r="A175" s="350">
        <v>7</v>
      </c>
      <c r="B175" s="149" t="s">
        <v>419</v>
      </c>
      <c r="C175" s="167" t="s">
        <v>426</v>
      </c>
    </row>
    <row r="176" spans="1:3" ht="15.5" x14ac:dyDescent="0.35">
      <c r="A176" s="350">
        <v>8</v>
      </c>
      <c r="B176" s="149" t="s">
        <v>419</v>
      </c>
      <c r="C176" s="167" t="s">
        <v>427</v>
      </c>
    </row>
    <row r="177" spans="1:4" ht="15.5" x14ac:dyDescent="0.35">
      <c r="A177" s="350">
        <v>9</v>
      </c>
      <c r="B177" s="149" t="s">
        <v>419</v>
      </c>
      <c r="C177" s="167" t="s">
        <v>428</v>
      </c>
    </row>
    <row r="178" spans="1:4" ht="16" thickBot="1" x14ac:dyDescent="0.4">
      <c r="A178" s="352">
        <v>10</v>
      </c>
      <c r="B178" s="175" t="s">
        <v>419</v>
      </c>
      <c r="C178" s="169" t="s">
        <v>429</v>
      </c>
    </row>
    <row r="179" spans="1:4" ht="15" thickBot="1" x14ac:dyDescent="0.4"/>
    <row r="180" spans="1:4" ht="24.5" thickBot="1" x14ac:dyDescent="0.4">
      <c r="A180" s="685" t="s">
        <v>1161</v>
      </c>
      <c r="B180" s="686"/>
      <c r="C180" s="687"/>
    </row>
    <row r="181" spans="1:4" ht="15.5" x14ac:dyDescent="0.35">
      <c r="A181" s="348">
        <v>1</v>
      </c>
      <c r="B181" s="179" t="s">
        <v>925</v>
      </c>
      <c r="C181" s="171" t="s">
        <v>433</v>
      </c>
      <c r="D181" s="340"/>
    </row>
    <row r="182" spans="1:4" ht="15.5" x14ac:dyDescent="0.35">
      <c r="A182" s="359">
        <v>2</v>
      </c>
      <c r="B182" s="149" t="s">
        <v>925</v>
      </c>
      <c r="C182" s="166" t="s">
        <v>411</v>
      </c>
      <c r="D182" s="340"/>
    </row>
    <row r="183" spans="1:4" ht="15.5" x14ac:dyDescent="0.35">
      <c r="A183" s="359">
        <v>3</v>
      </c>
      <c r="B183" s="149" t="s">
        <v>925</v>
      </c>
      <c r="C183" s="166" t="s">
        <v>412</v>
      </c>
      <c r="D183" s="340"/>
    </row>
    <row r="184" spans="1:4" ht="15.5" x14ac:dyDescent="0.35">
      <c r="A184" s="350">
        <v>4</v>
      </c>
      <c r="B184" s="149" t="s">
        <v>925</v>
      </c>
      <c r="C184" s="167" t="s">
        <v>926</v>
      </c>
      <c r="D184" s="340"/>
    </row>
    <row r="185" spans="1:4" ht="15.5" x14ac:dyDescent="0.35">
      <c r="A185" s="350">
        <v>5</v>
      </c>
      <c r="B185" s="149" t="s">
        <v>925</v>
      </c>
      <c r="C185" s="167" t="s">
        <v>927</v>
      </c>
      <c r="D185" s="340"/>
    </row>
    <row r="186" spans="1:4" ht="15.5" x14ac:dyDescent="0.35">
      <c r="A186" s="350">
        <v>6</v>
      </c>
      <c r="B186" s="149" t="s">
        <v>925</v>
      </c>
      <c r="C186" s="167" t="s">
        <v>708</v>
      </c>
      <c r="D186" s="340"/>
    </row>
    <row r="187" spans="1:4" ht="15.5" x14ac:dyDescent="0.35">
      <c r="A187" s="350">
        <v>7</v>
      </c>
      <c r="B187" s="149" t="s">
        <v>925</v>
      </c>
      <c r="C187" s="167" t="s">
        <v>720</v>
      </c>
      <c r="D187" s="340"/>
    </row>
    <row r="188" spans="1:4" ht="15.5" x14ac:dyDescent="0.35">
      <c r="A188" s="350">
        <v>8</v>
      </c>
      <c r="B188" s="149" t="s">
        <v>925</v>
      </c>
      <c r="C188" s="167" t="s">
        <v>715</v>
      </c>
      <c r="D188" s="340"/>
    </row>
    <row r="189" spans="1:4" ht="15.5" x14ac:dyDescent="0.35">
      <c r="A189" s="350">
        <v>9</v>
      </c>
      <c r="B189" s="149" t="s">
        <v>925</v>
      </c>
      <c r="C189" s="167" t="s">
        <v>928</v>
      </c>
      <c r="D189" s="340"/>
    </row>
    <row r="190" spans="1:4" ht="15.5" x14ac:dyDescent="0.35">
      <c r="A190" s="350">
        <v>10</v>
      </c>
      <c r="B190" s="149" t="s">
        <v>925</v>
      </c>
      <c r="C190" s="167" t="s">
        <v>929</v>
      </c>
      <c r="D190" s="340"/>
    </row>
    <row r="191" spans="1:4" ht="16" thickBot="1" x14ac:dyDescent="0.4">
      <c r="A191" s="352">
        <v>11</v>
      </c>
      <c r="B191" s="175" t="s">
        <v>925</v>
      </c>
      <c r="C191" s="169" t="s">
        <v>711</v>
      </c>
      <c r="D191" s="340"/>
    </row>
    <row r="192" spans="1:4" ht="15" thickBot="1" x14ac:dyDescent="0.4"/>
    <row r="193" spans="1:3" ht="24.5" thickBot="1" x14ac:dyDescent="0.4">
      <c r="A193" s="685" t="s">
        <v>1195</v>
      </c>
      <c r="B193" s="686"/>
      <c r="C193" s="687"/>
    </row>
    <row r="194" spans="1:3" ht="15.5" x14ac:dyDescent="0.35">
      <c r="A194" s="348" t="s">
        <v>792</v>
      </c>
      <c r="B194" s="170" t="s">
        <v>288</v>
      </c>
      <c r="C194" s="171" t="s">
        <v>1196</v>
      </c>
    </row>
    <row r="195" spans="1:3" ht="15.5" x14ac:dyDescent="0.35">
      <c r="A195" s="567" t="s">
        <v>795</v>
      </c>
      <c r="B195" s="149" t="s">
        <v>288</v>
      </c>
      <c r="C195" s="167" t="s">
        <v>1197</v>
      </c>
    </row>
    <row r="196" spans="1:3" ht="15.5" x14ac:dyDescent="0.35">
      <c r="A196" s="567" t="s">
        <v>797</v>
      </c>
      <c r="B196" s="184" t="s">
        <v>288</v>
      </c>
      <c r="C196" s="568" t="s">
        <v>1198</v>
      </c>
    </row>
    <row r="197" spans="1:3" ht="16" thickBot="1" x14ac:dyDescent="0.4">
      <c r="A197" s="352" t="s">
        <v>799</v>
      </c>
      <c r="B197" s="175" t="s">
        <v>288</v>
      </c>
      <c r="C197" s="169" t="s">
        <v>1199</v>
      </c>
    </row>
    <row r="198" spans="1:3" ht="15" thickBot="1" x14ac:dyDescent="0.4"/>
    <row r="199" spans="1:3" ht="24.5" thickBot="1" x14ac:dyDescent="0.4">
      <c r="A199" s="689" t="s">
        <v>1162</v>
      </c>
      <c r="B199" s="690"/>
      <c r="C199" s="691"/>
    </row>
    <row r="200" spans="1:3" ht="15.5" x14ac:dyDescent="0.35">
      <c r="A200" s="348">
        <v>1</v>
      </c>
      <c r="B200" s="170" t="s">
        <v>930</v>
      </c>
      <c r="C200" s="171" t="s">
        <v>931</v>
      </c>
    </row>
    <row r="201" spans="1:3" ht="15.5" x14ac:dyDescent="0.35">
      <c r="A201" s="350">
        <v>2</v>
      </c>
      <c r="B201" s="149" t="s">
        <v>930</v>
      </c>
      <c r="C201" s="167" t="s">
        <v>1200</v>
      </c>
    </row>
    <row r="202" spans="1:3" ht="15.5" x14ac:dyDescent="0.35">
      <c r="A202" s="350">
        <v>3</v>
      </c>
      <c r="B202" s="149" t="s">
        <v>930</v>
      </c>
      <c r="C202" s="167" t="s">
        <v>933</v>
      </c>
    </row>
    <row r="203" spans="1:3" ht="15.5" x14ac:dyDescent="0.35">
      <c r="A203" s="350">
        <v>4</v>
      </c>
      <c r="B203" s="149" t="s">
        <v>930</v>
      </c>
      <c r="C203" s="167" t="s">
        <v>934</v>
      </c>
    </row>
    <row r="204" spans="1:3" ht="15.5" x14ac:dyDescent="0.35">
      <c r="A204" s="350">
        <v>5</v>
      </c>
      <c r="B204" s="149" t="s">
        <v>930</v>
      </c>
      <c r="C204" s="167" t="s">
        <v>935</v>
      </c>
    </row>
    <row r="205" spans="1:3" ht="15.5" x14ac:dyDescent="0.35">
      <c r="A205" s="350">
        <v>6</v>
      </c>
      <c r="B205" s="149" t="s">
        <v>930</v>
      </c>
      <c r="C205" s="167" t="s">
        <v>936</v>
      </c>
    </row>
    <row r="206" spans="1:3" ht="15.5" x14ac:dyDescent="0.35">
      <c r="A206" s="350">
        <v>7</v>
      </c>
      <c r="B206" s="149" t="s">
        <v>930</v>
      </c>
      <c r="C206" s="167" t="s">
        <v>937</v>
      </c>
    </row>
    <row r="207" spans="1:3" ht="15.5" x14ac:dyDescent="0.35">
      <c r="A207" s="350">
        <v>8</v>
      </c>
      <c r="B207" s="149" t="s">
        <v>930</v>
      </c>
      <c r="C207" s="167" t="s">
        <v>720</v>
      </c>
    </row>
    <row r="208" spans="1:3" ht="15.5" x14ac:dyDescent="0.35">
      <c r="A208" s="350">
        <v>9</v>
      </c>
      <c r="B208" s="149" t="s">
        <v>930</v>
      </c>
      <c r="C208" s="167" t="s">
        <v>938</v>
      </c>
    </row>
    <row r="209" spans="1:4" ht="15.5" x14ac:dyDescent="0.35">
      <c r="A209" s="350">
        <v>10</v>
      </c>
      <c r="B209" s="149" t="s">
        <v>930</v>
      </c>
      <c r="C209" s="167" t="s">
        <v>939</v>
      </c>
    </row>
    <row r="210" spans="1:4" ht="15.5" x14ac:dyDescent="0.35">
      <c r="A210" s="350">
        <v>11</v>
      </c>
      <c r="B210" s="149" t="s">
        <v>930</v>
      </c>
      <c r="C210" s="167" t="s">
        <v>940</v>
      </c>
    </row>
    <row r="211" spans="1:4" ht="15.5" x14ac:dyDescent="0.35">
      <c r="A211" s="350">
        <v>12</v>
      </c>
      <c r="B211" s="149" t="s">
        <v>930</v>
      </c>
      <c r="C211" s="363" t="s">
        <v>923</v>
      </c>
    </row>
    <row r="212" spans="1:4" ht="15.5" x14ac:dyDescent="0.35">
      <c r="A212" s="350">
        <v>13</v>
      </c>
      <c r="B212" s="149" t="s">
        <v>930</v>
      </c>
      <c r="C212" s="363" t="s">
        <v>941</v>
      </c>
    </row>
    <row r="213" spans="1:4" ht="15.5" x14ac:dyDescent="0.35">
      <c r="A213" s="350">
        <v>14</v>
      </c>
      <c r="B213" s="149" t="s">
        <v>930</v>
      </c>
      <c r="C213" s="363" t="s">
        <v>1136</v>
      </c>
    </row>
    <row r="214" spans="1:4" ht="15.5" x14ac:dyDescent="0.35">
      <c r="A214" s="350">
        <v>15</v>
      </c>
      <c r="B214" s="149" t="s">
        <v>930</v>
      </c>
      <c r="C214" s="363" t="s">
        <v>942</v>
      </c>
    </row>
    <row r="215" spans="1:4" ht="15.5" x14ac:dyDescent="0.35">
      <c r="A215" s="350">
        <v>16</v>
      </c>
      <c r="B215" s="149" t="s">
        <v>930</v>
      </c>
      <c r="C215" s="167" t="s">
        <v>943</v>
      </c>
    </row>
    <row r="216" spans="1:4" ht="15.5" x14ac:dyDescent="0.35">
      <c r="A216" s="350">
        <v>17</v>
      </c>
      <c r="B216" s="149" t="s">
        <v>930</v>
      </c>
      <c r="C216" s="167" t="s">
        <v>944</v>
      </c>
    </row>
    <row r="217" spans="1:4" ht="16" thickBot="1" x14ac:dyDescent="0.4">
      <c r="A217" s="372">
        <v>18</v>
      </c>
      <c r="B217" s="106" t="s">
        <v>930</v>
      </c>
      <c r="C217" s="373" t="s">
        <v>945</v>
      </c>
    </row>
    <row r="218" spans="1:4" ht="15" thickBot="1" x14ac:dyDescent="0.4"/>
    <row r="219" spans="1:4" ht="24.5" thickBot="1" x14ac:dyDescent="0.4">
      <c r="A219" s="685" t="s">
        <v>1163</v>
      </c>
      <c r="B219" s="686"/>
      <c r="C219" s="687"/>
    </row>
    <row r="220" spans="1:4" ht="15.5" x14ac:dyDescent="0.35">
      <c r="A220" s="350" t="s">
        <v>792</v>
      </c>
      <c r="B220" s="149" t="s">
        <v>946</v>
      </c>
      <c r="C220" s="167" t="s">
        <v>442</v>
      </c>
      <c r="D220" s="340"/>
    </row>
    <row r="221" spans="1:4" ht="16" thickBot="1" x14ac:dyDescent="0.4">
      <c r="A221" s="352" t="s">
        <v>795</v>
      </c>
      <c r="B221" s="175" t="s">
        <v>946</v>
      </c>
      <c r="C221" s="169" t="s">
        <v>947</v>
      </c>
      <c r="D221" s="340"/>
    </row>
    <row r="222" spans="1:4" ht="15" thickBot="1" x14ac:dyDescent="0.4"/>
    <row r="223" spans="1:4" ht="24.5" thickBot="1" x14ac:dyDescent="0.4">
      <c r="A223" s="685" t="s">
        <v>1164</v>
      </c>
      <c r="B223" s="686"/>
      <c r="C223" s="687"/>
    </row>
    <row r="224" spans="1:4" ht="15.5" x14ac:dyDescent="0.35">
      <c r="A224" s="348">
        <v>1</v>
      </c>
      <c r="B224" s="170" t="s">
        <v>700</v>
      </c>
      <c r="C224" s="171" t="s">
        <v>433</v>
      </c>
    </row>
    <row r="225" spans="1:3" ht="15.5" x14ac:dyDescent="0.35">
      <c r="A225" s="350">
        <v>2</v>
      </c>
      <c r="B225" s="149" t="s">
        <v>700</v>
      </c>
      <c r="C225" s="167" t="s">
        <v>412</v>
      </c>
    </row>
    <row r="226" spans="1:3" ht="15.5" x14ac:dyDescent="0.35">
      <c r="A226" s="350">
        <v>3</v>
      </c>
      <c r="B226" s="149" t="s">
        <v>700</v>
      </c>
      <c r="C226" s="167" t="s">
        <v>721</v>
      </c>
    </row>
    <row r="227" spans="1:3" ht="15.5" x14ac:dyDescent="0.35">
      <c r="A227" s="350">
        <v>4</v>
      </c>
      <c r="B227" s="149" t="s">
        <v>700</v>
      </c>
      <c r="C227" s="167" t="s">
        <v>435</v>
      </c>
    </row>
    <row r="228" spans="1:3" ht="15.5" x14ac:dyDescent="0.35">
      <c r="A228" s="350">
        <v>5</v>
      </c>
      <c r="B228" s="149" t="s">
        <v>700</v>
      </c>
      <c r="C228" s="167" t="s">
        <v>436</v>
      </c>
    </row>
    <row r="229" spans="1:3" ht="15.5" x14ac:dyDescent="0.35">
      <c r="A229" s="350">
        <v>6</v>
      </c>
      <c r="B229" s="149" t="s">
        <v>700</v>
      </c>
      <c r="C229" s="167" t="s">
        <v>712</v>
      </c>
    </row>
    <row r="230" spans="1:3" ht="15.5" x14ac:dyDescent="0.35">
      <c r="A230" s="350">
        <v>7</v>
      </c>
      <c r="B230" s="149" t="s">
        <v>700</v>
      </c>
      <c r="C230" s="167" t="s">
        <v>437</v>
      </c>
    </row>
    <row r="231" spans="1:3" ht="15.5" x14ac:dyDescent="0.35">
      <c r="A231" s="350">
        <v>8</v>
      </c>
      <c r="B231" s="149" t="s">
        <v>700</v>
      </c>
      <c r="C231" s="167" t="s">
        <v>716</v>
      </c>
    </row>
    <row r="232" spans="1:3" ht="16" thickBot="1" x14ac:dyDescent="0.4">
      <c r="A232" s="352">
        <v>9</v>
      </c>
      <c r="B232" s="175" t="s">
        <v>700</v>
      </c>
      <c r="C232" s="169" t="s">
        <v>948</v>
      </c>
    </row>
    <row r="235" spans="1:3" ht="19" thickBot="1" x14ac:dyDescent="0.5">
      <c r="B235" s="310" t="s">
        <v>430</v>
      </c>
    </row>
    <row r="236" spans="1:3" ht="24.5" thickBot="1" x14ac:dyDescent="0.4">
      <c r="A236" s="685" t="s">
        <v>431</v>
      </c>
      <c r="B236" s="686"/>
      <c r="C236" s="687"/>
    </row>
    <row r="237" spans="1:3" ht="15.5" x14ac:dyDescent="0.35">
      <c r="A237" s="348">
        <v>1</v>
      </c>
      <c r="B237" s="374" t="s">
        <v>432</v>
      </c>
      <c r="C237" s="171" t="s">
        <v>433</v>
      </c>
    </row>
    <row r="238" spans="1:3" ht="15.5" x14ac:dyDescent="0.35">
      <c r="A238" s="350">
        <v>2</v>
      </c>
      <c r="B238" s="113" t="s">
        <v>432</v>
      </c>
      <c r="C238" s="167" t="s">
        <v>434</v>
      </c>
    </row>
    <row r="239" spans="1:3" ht="15.5" x14ac:dyDescent="0.35">
      <c r="A239" s="350">
        <v>3</v>
      </c>
      <c r="B239" s="113" t="s">
        <v>432</v>
      </c>
      <c r="C239" s="167" t="s">
        <v>435</v>
      </c>
    </row>
    <row r="240" spans="1:3" ht="15.5" x14ac:dyDescent="0.35">
      <c r="A240" s="350">
        <v>4</v>
      </c>
      <c r="B240" s="113" t="s">
        <v>432</v>
      </c>
      <c r="C240" s="172" t="s">
        <v>436</v>
      </c>
    </row>
    <row r="241" spans="1:4" ht="15.5" x14ac:dyDescent="0.35">
      <c r="A241" s="350">
        <v>5</v>
      </c>
      <c r="B241" s="113" t="s">
        <v>432</v>
      </c>
      <c r="C241" s="172" t="s">
        <v>437</v>
      </c>
    </row>
    <row r="242" spans="1:4" ht="16" thickBot="1" x14ac:dyDescent="0.4">
      <c r="A242" s="350">
        <v>6</v>
      </c>
      <c r="B242" s="113" t="s">
        <v>432</v>
      </c>
      <c r="C242" s="172" t="s">
        <v>438</v>
      </c>
    </row>
    <row r="243" spans="1:4" ht="24.5" thickBot="1" x14ac:dyDescent="0.4">
      <c r="A243" s="685" t="s">
        <v>439</v>
      </c>
      <c r="B243" s="686"/>
      <c r="C243" s="687"/>
    </row>
    <row r="244" spans="1:4" ht="15.5" x14ac:dyDescent="0.35">
      <c r="A244" s="348">
        <v>1</v>
      </c>
      <c r="B244" s="374" t="s">
        <v>295</v>
      </c>
      <c r="C244" s="171" t="s">
        <v>433</v>
      </c>
    </row>
    <row r="245" spans="1:4" ht="15.5" x14ac:dyDescent="0.35">
      <c r="A245" s="350">
        <v>2</v>
      </c>
      <c r="B245" s="113" t="s">
        <v>295</v>
      </c>
      <c r="C245" s="167" t="s">
        <v>434</v>
      </c>
    </row>
    <row r="246" spans="1:4" ht="15.5" x14ac:dyDescent="0.35">
      <c r="A246" s="350">
        <v>3</v>
      </c>
      <c r="B246" s="113" t="s">
        <v>295</v>
      </c>
      <c r="C246" s="167" t="s">
        <v>435</v>
      </c>
    </row>
    <row r="247" spans="1:4" ht="15.5" x14ac:dyDescent="0.35">
      <c r="A247" s="350">
        <v>4</v>
      </c>
      <c r="B247" s="113" t="s">
        <v>295</v>
      </c>
      <c r="C247" s="172" t="s">
        <v>440</v>
      </c>
      <c r="D247" t="s">
        <v>441</v>
      </c>
    </row>
    <row r="248" spans="1:4" ht="15.5" x14ac:dyDescent="0.35">
      <c r="A248" s="350">
        <v>5</v>
      </c>
      <c r="B248" s="113" t="s">
        <v>295</v>
      </c>
      <c r="C248" s="172" t="s">
        <v>442</v>
      </c>
    </row>
    <row r="249" spans="1:4" ht="15.5" x14ac:dyDescent="0.35">
      <c r="A249" s="350">
        <v>6</v>
      </c>
      <c r="B249" s="113" t="s">
        <v>295</v>
      </c>
      <c r="C249" s="172" t="s">
        <v>436</v>
      </c>
    </row>
    <row r="250" spans="1:4" ht="15.5" x14ac:dyDescent="0.35">
      <c r="A250" s="375">
        <v>7</v>
      </c>
      <c r="B250" s="113" t="s">
        <v>295</v>
      </c>
      <c r="C250" s="172" t="s">
        <v>443</v>
      </c>
    </row>
    <row r="251" spans="1:4" ht="15.5" x14ac:dyDescent="0.35">
      <c r="A251" s="375">
        <v>8</v>
      </c>
      <c r="B251" s="113" t="s">
        <v>295</v>
      </c>
      <c r="C251" s="172" t="s">
        <v>444</v>
      </c>
    </row>
    <row r="252" spans="1:4" ht="15.5" x14ac:dyDescent="0.35">
      <c r="A252" s="375">
        <v>9</v>
      </c>
      <c r="B252" s="113" t="s">
        <v>295</v>
      </c>
      <c r="C252" s="172" t="s">
        <v>437</v>
      </c>
    </row>
    <row r="253" spans="1:4" ht="15.5" x14ac:dyDescent="0.35">
      <c r="A253" s="375">
        <v>10</v>
      </c>
      <c r="B253" s="113" t="s">
        <v>295</v>
      </c>
      <c r="C253" s="172" t="s">
        <v>438</v>
      </c>
    </row>
    <row r="254" spans="1:4" ht="16" thickBot="1" x14ac:dyDescent="0.4">
      <c r="A254" s="364">
        <v>11</v>
      </c>
      <c r="B254" s="118" t="s">
        <v>295</v>
      </c>
      <c r="C254" s="176" t="s">
        <v>445</v>
      </c>
      <c r="D254" t="s">
        <v>441</v>
      </c>
    </row>
    <row r="256" spans="1:4" ht="19" thickBot="1" x14ac:dyDescent="0.5">
      <c r="B256" s="310" t="s">
        <v>446</v>
      </c>
    </row>
    <row r="257" spans="1:3" ht="24.5" thickBot="1" x14ac:dyDescent="0.4">
      <c r="A257" s="685" t="s">
        <v>447</v>
      </c>
      <c r="B257" s="686"/>
      <c r="C257" s="687"/>
    </row>
    <row r="258" spans="1:3" ht="15.5" x14ac:dyDescent="0.35">
      <c r="A258" s="348">
        <v>1</v>
      </c>
      <c r="B258" s="179" t="s">
        <v>448</v>
      </c>
      <c r="C258" s="171" t="s">
        <v>449</v>
      </c>
    </row>
    <row r="259" spans="1:3" ht="15.5" x14ac:dyDescent="0.35">
      <c r="A259" s="350">
        <v>2</v>
      </c>
      <c r="B259" s="149" t="s">
        <v>448</v>
      </c>
      <c r="C259" s="167" t="s">
        <v>450</v>
      </c>
    </row>
    <row r="260" spans="1:3" ht="15.5" x14ac:dyDescent="0.35">
      <c r="A260" s="149">
        <v>3</v>
      </c>
      <c r="B260" s="149" t="s">
        <v>448</v>
      </c>
      <c r="C260" s="172" t="s">
        <v>451</v>
      </c>
    </row>
    <row r="261" spans="1:3" ht="15.5" x14ac:dyDescent="0.35">
      <c r="A261" s="149">
        <v>4</v>
      </c>
      <c r="B261" s="149" t="s">
        <v>448</v>
      </c>
      <c r="C261" s="172" t="s">
        <v>452</v>
      </c>
    </row>
    <row r="262" spans="1:3" ht="15.5" x14ac:dyDescent="0.35">
      <c r="A262" s="149">
        <v>5</v>
      </c>
      <c r="B262" s="149" t="s">
        <v>453</v>
      </c>
      <c r="C262" s="149" t="s">
        <v>450</v>
      </c>
    </row>
    <row r="263" spans="1:3" ht="16" thickBot="1" x14ac:dyDescent="0.4">
      <c r="A263" s="149">
        <v>6</v>
      </c>
      <c r="B263" s="149" t="s">
        <v>453</v>
      </c>
      <c r="C263" s="149" t="s">
        <v>451</v>
      </c>
    </row>
    <row r="264" spans="1:3" ht="24.5" thickBot="1" x14ac:dyDescent="0.4">
      <c r="A264" s="685" t="s">
        <v>454</v>
      </c>
      <c r="B264" s="686"/>
      <c r="C264" s="687"/>
    </row>
    <row r="265" spans="1:3" ht="15.5" x14ac:dyDescent="0.35">
      <c r="A265" s="348">
        <v>1</v>
      </c>
      <c r="B265" s="179" t="s">
        <v>455</v>
      </c>
      <c r="C265" s="171" t="s">
        <v>449</v>
      </c>
    </row>
    <row r="266" spans="1:3" ht="15.5" x14ac:dyDescent="0.35">
      <c r="A266" s="350">
        <v>2</v>
      </c>
      <c r="B266" s="149" t="s">
        <v>455</v>
      </c>
      <c r="C266" s="167" t="s">
        <v>450</v>
      </c>
    </row>
    <row r="267" spans="1:3" ht="15.5" x14ac:dyDescent="0.35">
      <c r="A267" s="350">
        <v>3</v>
      </c>
      <c r="B267" s="149" t="s">
        <v>455</v>
      </c>
      <c r="C267" s="172" t="s">
        <v>451</v>
      </c>
    </row>
    <row r="268" spans="1:3" ht="15.5" x14ac:dyDescent="0.35">
      <c r="A268" s="350">
        <v>4</v>
      </c>
      <c r="B268" s="149" t="s">
        <v>455</v>
      </c>
      <c r="C268" s="172" t="s">
        <v>452</v>
      </c>
    </row>
    <row r="269" spans="1:3" ht="15.5" x14ac:dyDescent="0.35">
      <c r="A269" s="350">
        <v>5</v>
      </c>
      <c r="B269" s="149" t="s">
        <v>456</v>
      </c>
      <c r="C269" s="167" t="s">
        <v>450</v>
      </c>
    </row>
    <row r="270" spans="1:3" ht="16" thickBot="1" x14ac:dyDescent="0.4">
      <c r="A270" s="352">
        <v>6</v>
      </c>
      <c r="B270" s="175" t="s">
        <v>457</v>
      </c>
      <c r="C270" s="169" t="s">
        <v>451</v>
      </c>
    </row>
  </sheetData>
  <mergeCells count="25">
    <mergeCell ref="A128:C128"/>
    <mergeCell ref="A138:C138"/>
    <mergeCell ref="A264:C264"/>
    <mergeCell ref="A199:C199"/>
    <mergeCell ref="A219:C219"/>
    <mergeCell ref="A223:C223"/>
    <mergeCell ref="A236:C236"/>
    <mergeCell ref="A243:C243"/>
    <mergeCell ref="A257:C257"/>
    <mergeCell ref="A168:C168"/>
    <mergeCell ref="A180:C180"/>
    <mergeCell ref="A193:C193"/>
    <mergeCell ref="A1:C1"/>
    <mergeCell ref="A2:C2"/>
    <mergeCell ref="A3:C3"/>
    <mergeCell ref="A12:C12"/>
    <mergeCell ref="A22:C22"/>
    <mergeCell ref="A33:C33"/>
    <mergeCell ref="A43:C43"/>
    <mergeCell ref="A58:C58"/>
    <mergeCell ref="A68:C68"/>
    <mergeCell ref="A88:C88"/>
    <mergeCell ref="A108:C108"/>
    <mergeCell ref="A78:C78"/>
    <mergeCell ref="A118:C11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19"/>
  <sheetViews>
    <sheetView workbookViewId="0">
      <selection sqref="A1:XFD1048576"/>
    </sheetView>
  </sheetViews>
  <sheetFormatPr defaultRowHeight="14.5" x14ac:dyDescent="0.35"/>
  <cols>
    <col min="1" max="1" width="7.36328125" style="151" customWidth="1"/>
    <col min="2" max="2" width="11" style="2" bestFit="1" customWidth="1"/>
    <col min="3" max="3" width="79.81640625" customWidth="1"/>
  </cols>
  <sheetData>
    <row r="1" spans="1:3" ht="8.4" customHeight="1" thickBot="1" x14ac:dyDescent="0.35"/>
    <row r="2" spans="1:3" ht="27.65" customHeight="1" thickBot="1" x14ac:dyDescent="0.4">
      <c r="A2" s="697" t="s">
        <v>458</v>
      </c>
      <c r="B2" s="698"/>
      <c r="C2" s="699"/>
    </row>
    <row r="4" spans="1:3" ht="17.399999999999999" customHeight="1" x14ac:dyDescent="0.35">
      <c r="A4" s="694" t="s">
        <v>459</v>
      </c>
      <c r="B4" s="695"/>
      <c r="C4" s="696"/>
    </row>
    <row r="5" spans="1:3" ht="17.399999999999999" customHeight="1" x14ac:dyDescent="0.35">
      <c r="A5" s="152" t="s">
        <v>34</v>
      </c>
      <c r="B5" s="153">
        <v>43474</v>
      </c>
      <c r="C5" s="154" t="s">
        <v>460</v>
      </c>
    </row>
    <row r="6" spans="1:3" ht="18" customHeight="1" x14ac:dyDescent="0.35">
      <c r="A6" s="152" t="s">
        <v>1</v>
      </c>
      <c r="B6" s="153">
        <v>43474</v>
      </c>
      <c r="C6" s="154" t="s">
        <v>461</v>
      </c>
    </row>
    <row r="7" spans="1:3" ht="18" customHeight="1" x14ac:dyDescent="0.35">
      <c r="A7" s="152" t="s">
        <v>2</v>
      </c>
      <c r="B7" s="153">
        <v>43476</v>
      </c>
      <c r="C7" s="154" t="s">
        <v>462</v>
      </c>
    </row>
    <row r="8" spans="1:3" ht="18" customHeight="1" x14ac:dyDescent="0.35">
      <c r="A8" s="152" t="s">
        <v>393</v>
      </c>
      <c r="B8" s="153">
        <v>43476</v>
      </c>
      <c r="C8" s="154" t="s">
        <v>394</v>
      </c>
    </row>
    <row r="9" spans="1:3" ht="18" customHeight="1" x14ac:dyDescent="0.35">
      <c r="A9" s="152" t="s">
        <v>3</v>
      </c>
      <c r="B9" s="153">
        <v>43479</v>
      </c>
      <c r="C9" s="154" t="s">
        <v>463</v>
      </c>
    </row>
    <row r="10" spans="1:3" ht="18" customHeight="1" x14ac:dyDescent="0.35">
      <c r="A10" s="152" t="s">
        <v>4</v>
      </c>
      <c r="B10" s="153">
        <v>43480</v>
      </c>
      <c r="C10" s="154" t="s">
        <v>464</v>
      </c>
    </row>
    <row r="11" spans="1:3" ht="18" customHeight="1" x14ac:dyDescent="0.35">
      <c r="A11" s="152" t="s">
        <v>5</v>
      </c>
      <c r="B11" s="153">
        <v>43486</v>
      </c>
      <c r="C11" s="154" t="s">
        <v>465</v>
      </c>
    </row>
    <row r="12" spans="1:3" ht="18" customHeight="1" x14ac:dyDescent="0.35">
      <c r="A12" s="155" t="s">
        <v>7</v>
      </c>
      <c r="B12" s="156">
        <v>43493</v>
      </c>
      <c r="C12" s="154" t="s">
        <v>466</v>
      </c>
    </row>
    <row r="13" spans="1:3" ht="18" customHeight="1" x14ac:dyDescent="0.35">
      <c r="A13" s="694" t="s">
        <v>467</v>
      </c>
      <c r="B13" s="695"/>
      <c r="C13" s="696"/>
    </row>
    <row r="14" spans="1:3" ht="18" customHeight="1" x14ac:dyDescent="0.35">
      <c r="A14" s="152" t="s">
        <v>8</v>
      </c>
      <c r="B14" s="153">
        <v>43497</v>
      </c>
      <c r="C14" s="154" t="s">
        <v>468</v>
      </c>
    </row>
    <row r="15" spans="1:3" ht="18" customHeight="1" x14ac:dyDescent="0.35">
      <c r="A15" s="152" t="s">
        <v>9</v>
      </c>
      <c r="B15" s="153">
        <v>43497</v>
      </c>
      <c r="C15" s="154" t="s">
        <v>469</v>
      </c>
    </row>
    <row r="16" spans="1:3" ht="18" customHeight="1" x14ac:dyDescent="0.35">
      <c r="A16" s="152" t="s">
        <v>10</v>
      </c>
      <c r="B16" s="153">
        <v>43501</v>
      </c>
      <c r="C16" s="154" t="s">
        <v>470</v>
      </c>
    </row>
    <row r="17" spans="1:3" ht="18" customHeight="1" x14ac:dyDescent="0.35">
      <c r="A17" s="152" t="s">
        <v>11</v>
      </c>
      <c r="B17" s="153">
        <v>43508</v>
      </c>
      <c r="C17" s="154" t="s">
        <v>949</v>
      </c>
    </row>
    <row r="18" spans="1:3" ht="18" customHeight="1" x14ac:dyDescent="0.35">
      <c r="A18" s="152" t="s">
        <v>12</v>
      </c>
      <c r="B18" s="153">
        <v>43507</v>
      </c>
      <c r="C18" s="154" t="s">
        <v>474</v>
      </c>
    </row>
    <row r="19" spans="1:3" ht="18" customHeight="1" x14ac:dyDescent="0.35">
      <c r="A19" s="152" t="s">
        <v>13</v>
      </c>
      <c r="B19" s="153">
        <v>43510</v>
      </c>
      <c r="C19" s="154" t="s">
        <v>475</v>
      </c>
    </row>
    <row r="20" spans="1:3" ht="18" customHeight="1" x14ac:dyDescent="0.35">
      <c r="A20" s="152" t="s">
        <v>14</v>
      </c>
      <c r="B20" s="153">
        <v>43509</v>
      </c>
      <c r="C20" s="154" t="s">
        <v>476</v>
      </c>
    </row>
    <row r="21" spans="1:3" ht="18" customHeight="1" x14ac:dyDescent="0.35">
      <c r="A21" s="152" t="s">
        <v>15</v>
      </c>
      <c r="B21" s="153">
        <v>43511</v>
      </c>
      <c r="C21" s="154" t="s">
        <v>477</v>
      </c>
    </row>
    <row r="22" spans="1:3" ht="18" customHeight="1" x14ac:dyDescent="0.35">
      <c r="A22" s="152" t="s">
        <v>56</v>
      </c>
      <c r="B22" s="153">
        <v>43524</v>
      </c>
      <c r="C22" s="154" t="s">
        <v>478</v>
      </c>
    </row>
    <row r="23" spans="1:3" ht="18" customHeight="1" x14ac:dyDescent="0.35">
      <c r="A23" s="694" t="s">
        <v>479</v>
      </c>
      <c r="B23" s="695"/>
      <c r="C23" s="696"/>
    </row>
    <row r="24" spans="1:3" ht="18" customHeight="1" x14ac:dyDescent="0.35">
      <c r="A24" s="152" t="s">
        <v>57</v>
      </c>
      <c r="B24" s="153">
        <v>43530</v>
      </c>
      <c r="C24" s="154" t="s">
        <v>495</v>
      </c>
    </row>
    <row r="25" spans="1:3" ht="18" customHeight="1" x14ac:dyDescent="0.35">
      <c r="A25" s="152" t="s">
        <v>58</v>
      </c>
      <c r="B25" s="153">
        <v>43536</v>
      </c>
      <c r="C25" s="154" t="s">
        <v>496</v>
      </c>
    </row>
    <row r="26" spans="1:3" ht="18" customHeight="1" x14ac:dyDescent="0.35">
      <c r="A26" s="152" t="s">
        <v>129</v>
      </c>
      <c r="B26" s="153">
        <v>43537</v>
      </c>
      <c r="C26" s="154" t="s">
        <v>950</v>
      </c>
    </row>
    <row r="27" spans="1:3" ht="18" customHeight="1" x14ac:dyDescent="0.35">
      <c r="A27" s="152" t="s">
        <v>59</v>
      </c>
      <c r="B27" s="153">
        <v>43538</v>
      </c>
      <c r="C27" s="154" t="s">
        <v>951</v>
      </c>
    </row>
    <row r="28" spans="1:3" ht="18" customHeight="1" x14ac:dyDescent="0.35">
      <c r="A28" s="152" t="s">
        <v>76</v>
      </c>
      <c r="B28" s="153">
        <v>43538</v>
      </c>
      <c r="C28" s="154" t="s">
        <v>497</v>
      </c>
    </row>
    <row r="29" spans="1:3" ht="18" customHeight="1" x14ac:dyDescent="0.35">
      <c r="A29" s="152" t="s">
        <v>60</v>
      </c>
      <c r="B29" s="153">
        <v>43544</v>
      </c>
      <c r="C29" s="154" t="s">
        <v>498</v>
      </c>
    </row>
    <row r="30" spans="1:3" ht="18" customHeight="1" x14ac:dyDescent="0.35">
      <c r="A30" s="152" t="s">
        <v>61</v>
      </c>
      <c r="B30" s="153">
        <v>43550</v>
      </c>
      <c r="C30" s="154" t="s">
        <v>499</v>
      </c>
    </row>
    <row r="31" spans="1:3" ht="18" customHeight="1" x14ac:dyDescent="0.35">
      <c r="A31" s="152" t="s">
        <v>500</v>
      </c>
      <c r="B31" s="153">
        <v>43553</v>
      </c>
      <c r="C31" s="154" t="s">
        <v>501</v>
      </c>
    </row>
    <row r="32" spans="1:3" ht="18" customHeight="1" x14ac:dyDescent="0.35">
      <c r="A32" s="694" t="s">
        <v>952</v>
      </c>
      <c r="B32" s="695"/>
      <c r="C32" s="696"/>
    </row>
    <row r="33" spans="1:3" ht="18" customHeight="1" x14ac:dyDescent="0.35">
      <c r="A33" s="152" t="s">
        <v>384</v>
      </c>
      <c r="B33" s="153">
        <v>43557</v>
      </c>
      <c r="C33" s="154" t="s">
        <v>953</v>
      </c>
    </row>
    <row r="34" spans="1:3" ht="18" customHeight="1" x14ac:dyDescent="0.35">
      <c r="A34" s="152" t="s">
        <v>62</v>
      </c>
      <c r="B34" s="153">
        <v>43558</v>
      </c>
      <c r="C34" s="154" t="s">
        <v>954</v>
      </c>
    </row>
    <row r="35" spans="1:3" ht="18" customHeight="1" x14ac:dyDescent="0.35">
      <c r="A35" s="152" t="s">
        <v>63</v>
      </c>
      <c r="B35" s="153">
        <v>43558</v>
      </c>
      <c r="C35" s="154" t="s">
        <v>955</v>
      </c>
    </row>
    <row r="36" spans="1:3" ht="18" customHeight="1" x14ac:dyDescent="0.35">
      <c r="A36" s="152" t="s">
        <v>130</v>
      </c>
      <c r="B36" s="153">
        <v>43560</v>
      </c>
      <c r="C36" s="154" t="s">
        <v>956</v>
      </c>
    </row>
    <row r="37" spans="1:3" ht="18" customHeight="1" x14ac:dyDescent="0.35">
      <c r="A37" s="152" t="s">
        <v>131</v>
      </c>
      <c r="B37" s="153">
        <v>43571</v>
      </c>
      <c r="C37" s="154" t="s">
        <v>475</v>
      </c>
    </row>
    <row r="38" spans="1:3" ht="18" customHeight="1" x14ac:dyDescent="0.35">
      <c r="A38" s="152" t="s">
        <v>64</v>
      </c>
      <c r="B38" s="153">
        <v>43571</v>
      </c>
      <c r="C38" s="154" t="s">
        <v>957</v>
      </c>
    </row>
    <row r="39" spans="1:3" ht="18" customHeight="1" x14ac:dyDescent="0.35">
      <c r="A39" s="152" t="s">
        <v>65</v>
      </c>
      <c r="B39" s="153">
        <v>43572</v>
      </c>
      <c r="C39" s="154" t="s">
        <v>958</v>
      </c>
    </row>
    <row r="40" spans="1:3" ht="18" customHeight="1" x14ac:dyDescent="0.35">
      <c r="A40" s="152" t="s">
        <v>66</v>
      </c>
      <c r="B40" s="153">
        <v>43577</v>
      </c>
      <c r="C40" s="154" t="s">
        <v>959</v>
      </c>
    </row>
    <row r="41" spans="1:3" ht="18" customHeight="1" x14ac:dyDescent="0.35">
      <c r="A41" s="152" t="s">
        <v>385</v>
      </c>
      <c r="B41" s="153">
        <v>43579</v>
      </c>
      <c r="C41" s="154" t="s">
        <v>960</v>
      </c>
    </row>
    <row r="42" spans="1:3" ht="18" customHeight="1" x14ac:dyDescent="0.35">
      <c r="A42" s="152" t="s">
        <v>67</v>
      </c>
      <c r="B42" s="153">
        <v>43579</v>
      </c>
      <c r="C42" s="154" t="s">
        <v>961</v>
      </c>
    </row>
    <row r="43" spans="1:3" ht="18" customHeight="1" x14ac:dyDescent="0.35">
      <c r="A43" s="152" t="s">
        <v>386</v>
      </c>
      <c r="B43" s="153">
        <v>43580</v>
      </c>
      <c r="C43" s="154" t="s">
        <v>962</v>
      </c>
    </row>
    <row r="44" spans="1:3" ht="18" customHeight="1" x14ac:dyDescent="0.35">
      <c r="A44" s="694" t="s">
        <v>963</v>
      </c>
      <c r="B44" s="695"/>
      <c r="C44" s="696"/>
    </row>
    <row r="45" spans="1:3" ht="18" customHeight="1" x14ac:dyDescent="0.35">
      <c r="A45" s="152" t="s">
        <v>387</v>
      </c>
      <c r="B45" s="153">
        <v>43587</v>
      </c>
      <c r="C45" s="154" t="s">
        <v>964</v>
      </c>
    </row>
    <row r="46" spans="1:3" ht="18" customHeight="1" x14ac:dyDescent="0.35">
      <c r="A46" s="152" t="s">
        <v>68</v>
      </c>
      <c r="B46" s="153">
        <v>43595</v>
      </c>
      <c r="C46" s="154" t="s">
        <v>959</v>
      </c>
    </row>
    <row r="47" spans="1:3" ht="18" customHeight="1" x14ac:dyDescent="0.35">
      <c r="A47" s="152" t="s">
        <v>85</v>
      </c>
      <c r="B47" s="153">
        <v>43600</v>
      </c>
      <c r="C47" s="154" t="s">
        <v>965</v>
      </c>
    </row>
    <row r="48" spans="1:3" ht="18" customHeight="1" x14ac:dyDescent="0.35">
      <c r="A48" s="152" t="s">
        <v>388</v>
      </c>
      <c r="B48" s="153">
        <v>43601</v>
      </c>
      <c r="C48" s="154" t="s">
        <v>966</v>
      </c>
    </row>
    <row r="49" spans="1:3" ht="18" customHeight="1" x14ac:dyDescent="0.35">
      <c r="A49" s="152" t="s">
        <v>82</v>
      </c>
      <c r="B49" s="153">
        <v>43604</v>
      </c>
      <c r="C49" s="154" t="s">
        <v>501</v>
      </c>
    </row>
    <row r="50" spans="1:3" ht="18" customHeight="1" x14ac:dyDescent="0.35">
      <c r="A50" s="152" t="s">
        <v>17</v>
      </c>
      <c r="B50" s="153">
        <v>43612</v>
      </c>
      <c r="C50" s="154" t="s">
        <v>967</v>
      </c>
    </row>
    <row r="51" spans="1:3" ht="18" customHeight="1" x14ac:dyDescent="0.35">
      <c r="A51" s="694" t="s">
        <v>968</v>
      </c>
      <c r="B51" s="695"/>
      <c r="C51" s="696"/>
    </row>
    <row r="52" spans="1:3" ht="18" customHeight="1" x14ac:dyDescent="0.35">
      <c r="A52" s="152" t="s">
        <v>18</v>
      </c>
      <c r="B52" s="153">
        <v>43620</v>
      </c>
      <c r="C52" s="154" t="s">
        <v>969</v>
      </c>
    </row>
    <row r="53" spans="1:3" ht="18" customHeight="1" x14ac:dyDescent="0.35">
      <c r="A53" s="152" t="s">
        <v>19</v>
      </c>
      <c r="B53" s="153">
        <v>43619</v>
      </c>
      <c r="C53" s="154" t="s">
        <v>970</v>
      </c>
    </row>
    <row r="54" spans="1:3" ht="18" customHeight="1" x14ac:dyDescent="0.35">
      <c r="A54" s="152" t="s">
        <v>20</v>
      </c>
      <c r="B54" s="153">
        <v>43622</v>
      </c>
      <c r="C54" s="154" t="s">
        <v>971</v>
      </c>
    </row>
    <row r="55" spans="1:3" ht="18" customHeight="1" x14ac:dyDescent="0.35">
      <c r="A55" s="152" t="s">
        <v>21</v>
      </c>
      <c r="B55" s="153">
        <v>43628</v>
      </c>
      <c r="C55" s="154" t="s">
        <v>972</v>
      </c>
    </row>
    <row r="56" spans="1:3" ht="18" customHeight="1" x14ac:dyDescent="0.35">
      <c r="A56" s="152" t="s">
        <v>22</v>
      </c>
      <c r="B56" s="153">
        <v>43628</v>
      </c>
      <c r="C56" s="154" t="s">
        <v>478</v>
      </c>
    </row>
    <row r="57" spans="1:3" ht="18" customHeight="1" x14ac:dyDescent="0.35">
      <c r="A57" s="152" t="s">
        <v>23</v>
      </c>
      <c r="B57" s="153">
        <v>43629</v>
      </c>
      <c r="C57" s="154" t="s">
        <v>973</v>
      </c>
    </row>
    <row r="58" spans="1:3" ht="18" customHeight="1" x14ac:dyDescent="0.35">
      <c r="A58" s="152" t="s">
        <v>24</v>
      </c>
      <c r="B58" s="153">
        <v>43635</v>
      </c>
      <c r="C58" s="154" t="s">
        <v>974</v>
      </c>
    </row>
    <row r="59" spans="1:3" ht="18" customHeight="1" x14ac:dyDescent="0.35">
      <c r="A59" s="152" t="s">
        <v>25</v>
      </c>
      <c r="B59" s="153">
        <v>43640</v>
      </c>
      <c r="C59" s="154" t="s">
        <v>478</v>
      </c>
    </row>
    <row r="60" spans="1:3" ht="18" customHeight="1" x14ac:dyDescent="0.35">
      <c r="A60" s="155" t="s">
        <v>389</v>
      </c>
      <c r="B60" s="153">
        <v>43643</v>
      </c>
      <c r="C60" s="157" t="s">
        <v>975</v>
      </c>
    </row>
    <row r="61" spans="1:3" ht="18" customHeight="1" x14ac:dyDescent="0.35">
      <c r="A61" s="694" t="s">
        <v>1088</v>
      </c>
      <c r="B61" s="695"/>
      <c r="C61" s="696"/>
    </row>
    <row r="62" spans="1:3" ht="18" customHeight="1" x14ac:dyDescent="0.35">
      <c r="A62" s="152" t="s">
        <v>390</v>
      </c>
      <c r="B62" s="153">
        <v>43647</v>
      </c>
      <c r="C62" s="154" t="s">
        <v>1089</v>
      </c>
    </row>
    <row r="63" spans="1:3" ht="18" customHeight="1" x14ac:dyDescent="0.35">
      <c r="A63" s="152" t="s">
        <v>26</v>
      </c>
      <c r="B63" s="153">
        <v>43647</v>
      </c>
      <c r="C63" s="154" t="s">
        <v>1090</v>
      </c>
    </row>
    <row r="64" spans="1:3" ht="18" customHeight="1" x14ac:dyDescent="0.35">
      <c r="A64" s="152" t="s">
        <v>27</v>
      </c>
      <c r="B64" s="153">
        <v>43654</v>
      </c>
      <c r="C64" s="154" t="s">
        <v>1091</v>
      </c>
    </row>
    <row r="65" spans="1:3" ht="18" customHeight="1" x14ac:dyDescent="0.35">
      <c r="A65" s="152" t="s">
        <v>28</v>
      </c>
      <c r="B65" s="153">
        <v>43670</v>
      </c>
      <c r="C65" s="154" t="s">
        <v>1092</v>
      </c>
    </row>
    <row r="66" spans="1:3" ht="18" customHeight="1" x14ac:dyDescent="0.35">
      <c r="A66" s="152" t="s">
        <v>29</v>
      </c>
      <c r="B66" s="153">
        <v>43664</v>
      </c>
      <c r="C66" s="154" t="s">
        <v>1093</v>
      </c>
    </row>
    <row r="67" spans="1:3" ht="18" customHeight="1" x14ac:dyDescent="0.35">
      <c r="A67" s="152" t="s">
        <v>1094</v>
      </c>
      <c r="B67" s="153">
        <v>43664</v>
      </c>
      <c r="C67" s="154" t="s">
        <v>501</v>
      </c>
    </row>
    <row r="68" spans="1:3" ht="18" customHeight="1" x14ac:dyDescent="0.35">
      <c r="A68" s="152" t="s">
        <v>1095</v>
      </c>
      <c r="B68" s="153">
        <v>43676</v>
      </c>
      <c r="C68" s="154" t="s">
        <v>1096</v>
      </c>
    </row>
    <row r="69" spans="1:3" ht="18" customHeight="1" x14ac:dyDescent="0.35">
      <c r="A69" s="152" t="s">
        <v>245</v>
      </c>
      <c r="B69" s="153">
        <v>43672</v>
      </c>
      <c r="C69" s="154" t="s">
        <v>1093</v>
      </c>
    </row>
    <row r="70" spans="1:3" ht="18" customHeight="1" x14ac:dyDescent="0.35">
      <c r="A70" s="694" t="s">
        <v>1097</v>
      </c>
      <c r="B70" s="695"/>
      <c r="C70" s="696"/>
    </row>
    <row r="71" spans="1:3" ht="18" customHeight="1" x14ac:dyDescent="0.35">
      <c r="A71" s="152" t="s">
        <v>1098</v>
      </c>
      <c r="B71" s="153">
        <v>43679</v>
      </c>
      <c r="C71" s="154" t="s">
        <v>1099</v>
      </c>
    </row>
    <row r="72" spans="1:3" ht="18" customHeight="1" x14ac:dyDescent="0.35">
      <c r="A72" s="152" t="s">
        <v>391</v>
      </c>
      <c r="B72" s="153">
        <v>43686</v>
      </c>
      <c r="C72" s="154" t="s">
        <v>1100</v>
      </c>
    </row>
    <row r="73" spans="1:3" ht="18" customHeight="1" x14ac:dyDescent="0.35">
      <c r="A73" s="152" t="s">
        <v>392</v>
      </c>
      <c r="B73" s="153">
        <v>43690</v>
      </c>
      <c r="C73" s="154" t="s">
        <v>1101</v>
      </c>
    </row>
    <row r="74" spans="1:3" ht="18" customHeight="1" x14ac:dyDescent="0.35">
      <c r="A74" s="152" t="s">
        <v>1102</v>
      </c>
      <c r="B74" s="153">
        <v>43691</v>
      </c>
      <c r="C74" s="154" t="s">
        <v>1103</v>
      </c>
    </row>
    <row r="75" spans="1:3" ht="18" customHeight="1" x14ac:dyDescent="0.35">
      <c r="A75" s="152" t="s">
        <v>1104</v>
      </c>
      <c r="B75" s="153">
        <v>43693</v>
      </c>
      <c r="C75" s="154" t="s">
        <v>1093</v>
      </c>
    </row>
    <row r="76" spans="1:3" ht="18" customHeight="1" x14ac:dyDescent="0.35">
      <c r="A76" s="152" t="s">
        <v>1105</v>
      </c>
      <c r="B76" s="153">
        <v>43697</v>
      </c>
      <c r="C76" s="154" t="s">
        <v>478</v>
      </c>
    </row>
    <row r="77" spans="1:3" ht="18" customHeight="1" x14ac:dyDescent="0.35">
      <c r="A77" s="152" t="s">
        <v>1106</v>
      </c>
      <c r="B77" s="153">
        <v>43699</v>
      </c>
      <c r="C77" s="154" t="s">
        <v>1107</v>
      </c>
    </row>
    <row r="78" spans="1:3" ht="18" customHeight="1" x14ac:dyDescent="0.35">
      <c r="A78" s="694" t="s">
        <v>1108</v>
      </c>
      <c r="B78" s="695"/>
      <c r="C78" s="696"/>
    </row>
    <row r="79" spans="1:3" ht="18" customHeight="1" x14ac:dyDescent="0.35">
      <c r="A79" s="152" t="s">
        <v>1109</v>
      </c>
      <c r="B79" s="153">
        <v>43711</v>
      </c>
      <c r="C79" s="154" t="s">
        <v>1110</v>
      </c>
    </row>
    <row r="80" spans="1:3" ht="18" customHeight="1" x14ac:dyDescent="0.35">
      <c r="A80" s="152" t="s">
        <v>1111</v>
      </c>
      <c r="B80" s="153">
        <v>43712</v>
      </c>
      <c r="C80" s="154" t="s">
        <v>1112</v>
      </c>
    </row>
    <row r="81" spans="1:3" ht="18" customHeight="1" x14ac:dyDescent="0.35">
      <c r="A81" s="152" t="s">
        <v>1113</v>
      </c>
      <c r="B81" s="153">
        <v>43713</v>
      </c>
      <c r="C81" s="154" t="s">
        <v>475</v>
      </c>
    </row>
    <row r="82" spans="1:3" ht="18" customHeight="1" x14ac:dyDescent="0.35">
      <c r="A82" s="152" t="s">
        <v>1114</v>
      </c>
      <c r="B82" s="153">
        <v>43714</v>
      </c>
      <c r="C82" s="154" t="s">
        <v>1107</v>
      </c>
    </row>
    <row r="83" spans="1:3" ht="18" customHeight="1" x14ac:dyDescent="0.35">
      <c r="A83" s="152" t="s">
        <v>1115</v>
      </c>
      <c r="B83" s="153">
        <v>43719</v>
      </c>
      <c r="C83" s="154" t="s">
        <v>1116</v>
      </c>
    </row>
    <row r="84" spans="1:3" ht="18" customHeight="1" x14ac:dyDescent="0.35">
      <c r="A84" s="152" t="s">
        <v>1117</v>
      </c>
      <c r="B84" s="153">
        <v>43721</v>
      </c>
      <c r="C84" s="154" t="s">
        <v>1093</v>
      </c>
    </row>
    <row r="85" spans="1:3" ht="18" customHeight="1" x14ac:dyDescent="0.35">
      <c r="A85" s="152" t="s">
        <v>1118</v>
      </c>
      <c r="B85" s="153">
        <v>43726</v>
      </c>
      <c r="C85" s="154" t="s">
        <v>1119</v>
      </c>
    </row>
    <row r="86" spans="1:3" ht="18" customHeight="1" x14ac:dyDescent="0.35">
      <c r="A86" s="152" t="s">
        <v>1120</v>
      </c>
      <c r="B86" s="153">
        <v>43732</v>
      </c>
      <c r="C86" s="154" t="s">
        <v>1121</v>
      </c>
    </row>
    <row r="87" spans="1:3" ht="18" customHeight="1" x14ac:dyDescent="0.35">
      <c r="A87" s="694" t="s">
        <v>1122</v>
      </c>
      <c r="B87" s="695"/>
      <c r="C87" s="696"/>
    </row>
    <row r="88" spans="1:3" ht="18" customHeight="1" x14ac:dyDescent="0.35">
      <c r="A88" s="152" t="s">
        <v>1123</v>
      </c>
      <c r="B88" s="153">
        <v>43748</v>
      </c>
      <c r="C88" s="154" t="s">
        <v>478</v>
      </c>
    </row>
    <row r="89" spans="1:3" ht="18" customHeight="1" x14ac:dyDescent="0.35">
      <c r="A89" s="152" t="s">
        <v>1124</v>
      </c>
      <c r="B89" s="153">
        <v>43749</v>
      </c>
      <c r="C89" s="154" t="s">
        <v>1125</v>
      </c>
    </row>
    <row r="90" spans="1:3" ht="18" customHeight="1" x14ac:dyDescent="0.35">
      <c r="A90" s="152" t="s">
        <v>1126</v>
      </c>
      <c r="B90" s="153">
        <v>43749</v>
      </c>
      <c r="C90" s="154" t="s">
        <v>1093</v>
      </c>
    </row>
    <row r="91" spans="1:3" ht="18" customHeight="1" x14ac:dyDescent="0.35">
      <c r="A91" s="152" t="s">
        <v>1127</v>
      </c>
      <c r="B91" s="153">
        <v>43753</v>
      </c>
      <c r="C91" s="154" t="s">
        <v>1128</v>
      </c>
    </row>
    <row r="92" spans="1:3" ht="18" customHeight="1" x14ac:dyDescent="0.35">
      <c r="A92" s="152" t="s">
        <v>1129</v>
      </c>
      <c r="B92" s="153">
        <v>43756</v>
      </c>
      <c r="C92" s="154" t="s">
        <v>1130</v>
      </c>
    </row>
    <row r="93" spans="1:3" ht="18" customHeight="1" x14ac:dyDescent="0.35">
      <c r="A93" s="152" t="s">
        <v>1131</v>
      </c>
      <c r="B93" s="153">
        <v>43763</v>
      </c>
      <c r="C93" s="154" t="s">
        <v>1132</v>
      </c>
    </row>
    <row r="94" spans="1:3" ht="18" customHeight="1" x14ac:dyDescent="0.35">
      <c r="A94" s="152" t="s">
        <v>1133</v>
      </c>
      <c r="B94" s="153">
        <v>43763</v>
      </c>
      <c r="C94" s="154" t="s">
        <v>1134</v>
      </c>
    </row>
    <row r="95" spans="1:3" ht="18" customHeight="1" x14ac:dyDescent="0.35">
      <c r="A95" s="152" t="s">
        <v>1135</v>
      </c>
      <c r="B95" s="153">
        <v>43763</v>
      </c>
      <c r="C95" s="154" t="s">
        <v>1093</v>
      </c>
    </row>
    <row r="96" spans="1:3" ht="18" customHeight="1" x14ac:dyDescent="0.35">
      <c r="A96" s="694" t="s">
        <v>1201</v>
      </c>
      <c r="B96" s="695"/>
      <c r="C96" s="696"/>
    </row>
    <row r="97" spans="1:3" ht="18" customHeight="1" x14ac:dyDescent="0.35">
      <c r="A97" s="152" t="s">
        <v>1202</v>
      </c>
      <c r="B97" s="153">
        <v>43773</v>
      </c>
      <c r="C97" s="154" t="s">
        <v>1203</v>
      </c>
    </row>
    <row r="98" spans="1:3" ht="18" customHeight="1" x14ac:dyDescent="0.35">
      <c r="A98" s="152" t="s">
        <v>1204</v>
      </c>
      <c r="B98" s="153">
        <v>43774</v>
      </c>
      <c r="C98" s="154" t="s">
        <v>1205</v>
      </c>
    </row>
    <row r="99" spans="1:3" ht="18" customHeight="1" x14ac:dyDescent="0.35">
      <c r="A99" s="152" t="s">
        <v>1206</v>
      </c>
      <c r="B99" s="153">
        <v>43776</v>
      </c>
      <c r="C99" s="154" t="s">
        <v>1207</v>
      </c>
    </row>
    <row r="100" spans="1:3" ht="18" customHeight="1" x14ac:dyDescent="0.35">
      <c r="A100" s="152" t="s">
        <v>1208</v>
      </c>
      <c r="B100" s="153">
        <v>43777</v>
      </c>
      <c r="C100" s="154" t="s">
        <v>1209</v>
      </c>
    </row>
    <row r="101" spans="1:3" s="1" customFormat="1" ht="18" customHeight="1" x14ac:dyDescent="0.35">
      <c r="A101" s="152" t="s">
        <v>1210</v>
      </c>
      <c r="B101" s="158">
        <v>43780</v>
      </c>
      <c r="C101" s="154" t="s">
        <v>1211</v>
      </c>
    </row>
    <row r="102" spans="1:3" ht="18" customHeight="1" x14ac:dyDescent="0.35">
      <c r="A102" s="152" t="s">
        <v>1212</v>
      </c>
      <c r="B102" s="158">
        <v>43782</v>
      </c>
      <c r="C102" s="154" t="s">
        <v>1213</v>
      </c>
    </row>
    <row r="103" spans="1:3" ht="18" customHeight="1" x14ac:dyDescent="0.35">
      <c r="A103" s="152" t="s">
        <v>1214</v>
      </c>
      <c r="B103" s="158">
        <v>43783</v>
      </c>
      <c r="C103" s="154" t="s">
        <v>1215</v>
      </c>
    </row>
    <row r="104" spans="1:3" ht="18" customHeight="1" x14ac:dyDescent="0.35">
      <c r="A104" s="152" t="s">
        <v>1216</v>
      </c>
      <c r="B104" s="158">
        <v>43784</v>
      </c>
      <c r="C104" s="154" t="s">
        <v>1217</v>
      </c>
    </row>
    <row r="105" spans="1:3" ht="18" customHeight="1" x14ac:dyDescent="0.35">
      <c r="A105" s="152" t="s">
        <v>1218</v>
      </c>
      <c r="B105" s="158">
        <v>43791</v>
      </c>
      <c r="C105" s="154" t="s">
        <v>1219</v>
      </c>
    </row>
    <row r="106" spans="1:3" ht="18" customHeight="1" x14ac:dyDescent="0.35">
      <c r="A106" s="152" t="s">
        <v>1220</v>
      </c>
      <c r="B106" s="158">
        <v>43794</v>
      </c>
      <c r="C106" s="154" t="s">
        <v>1221</v>
      </c>
    </row>
    <row r="107" spans="1:3" ht="18" customHeight="1" x14ac:dyDescent="0.35">
      <c r="A107" s="152" t="s">
        <v>1222</v>
      </c>
      <c r="B107" s="158">
        <v>43795</v>
      </c>
      <c r="C107" s="154" t="s">
        <v>1093</v>
      </c>
    </row>
    <row r="108" spans="1:3" ht="18" customHeight="1" x14ac:dyDescent="0.35">
      <c r="A108" s="152" t="s">
        <v>1223</v>
      </c>
      <c r="B108" s="158">
        <v>43798</v>
      </c>
      <c r="C108" s="154" t="s">
        <v>1224</v>
      </c>
    </row>
    <row r="109" spans="1:3" ht="18" customHeight="1" x14ac:dyDescent="0.35">
      <c r="A109" s="152" t="s">
        <v>393</v>
      </c>
      <c r="B109" s="158">
        <v>43798</v>
      </c>
      <c r="C109" s="154" t="s">
        <v>478</v>
      </c>
    </row>
    <row r="110" spans="1:3" ht="18" customHeight="1" x14ac:dyDescent="0.35">
      <c r="A110" s="694" t="s">
        <v>1225</v>
      </c>
      <c r="B110" s="695"/>
      <c r="C110" s="696"/>
    </row>
    <row r="111" spans="1:3" ht="18" customHeight="1" x14ac:dyDescent="0.35">
      <c r="A111" s="152" t="s">
        <v>1226</v>
      </c>
      <c r="B111" s="158">
        <v>43802</v>
      </c>
      <c r="C111" s="154" t="s">
        <v>1227</v>
      </c>
    </row>
    <row r="112" spans="1:3" ht="18" customHeight="1" x14ac:dyDescent="0.35">
      <c r="A112" s="152" t="s">
        <v>1228</v>
      </c>
      <c r="B112" s="158">
        <v>43803</v>
      </c>
      <c r="C112" s="154" t="s">
        <v>1229</v>
      </c>
    </row>
    <row r="113" spans="1:3" ht="18" customHeight="1" x14ac:dyDescent="0.35">
      <c r="A113" s="152" t="s">
        <v>1230</v>
      </c>
      <c r="B113" s="158">
        <v>43810</v>
      </c>
      <c r="C113" s="154" t="s">
        <v>1089</v>
      </c>
    </row>
    <row r="114" spans="1:3" ht="18" customHeight="1" x14ac:dyDescent="0.35">
      <c r="A114" s="152" t="s">
        <v>1231</v>
      </c>
      <c r="B114" s="158">
        <v>43811</v>
      </c>
      <c r="C114" s="154" t="s">
        <v>1232</v>
      </c>
    </row>
    <row r="115" spans="1:3" ht="18" customHeight="1" x14ac:dyDescent="0.35">
      <c r="A115" s="152" t="s">
        <v>1233</v>
      </c>
      <c r="B115" s="158">
        <v>43811</v>
      </c>
      <c r="C115" s="154" t="s">
        <v>1234</v>
      </c>
    </row>
    <row r="116" spans="1:3" ht="18" customHeight="1" x14ac:dyDescent="0.35">
      <c r="A116" s="152" t="s">
        <v>1235</v>
      </c>
      <c r="B116" s="158">
        <v>43826</v>
      </c>
      <c r="C116" s="154" t="s">
        <v>1236</v>
      </c>
    </row>
    <row r="117" spans="1:3" ht="18" customHeight="1" x14ac:dyDescent="0.35">
      <c r="A117" s="159"/>
    </row>
    <row r="118" spans="1:3" ht="15.5" x14ac:dyDescent="0.35">
      <c r="A118" s="159"/>
    </row>
    <row r="119" spans="1:3" ht="15.5" x14ac:dyDescent="0.35">
      <c r="A119" s="159"/>
    </row>
  </sheetData>
  <mergeCells count="13">
    <mergeCell ref="A110:C110"/>
    <mergeCell ref="A44:C44"/>
    <mergeCell ref="A51:C51"/>
    <mergeCell ref="A2:C2"/>
    <mergeCell ref="A4:C4"/>
    <mergeCell ref="A13:C13"/>
    <mergeCell ref="A23:C23"/>
    <mergeCell ref="A32:C32"/>
    <mergeCell ref="A61:C61"/>
    <mergeCell ref="A70:C70"/>
    <mergeCell ref="A78:C78"/>
    <mergeCell ref="A87:C87"/>
    <mergeCell ref="A96:C9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H18"/>
  <sheetViews>
    <sheetView workbookViewId="0">
      <selection sqref="A1:XFD1048576"/>
    </sheetView>
  </sheetViews>
  <sheetFormatPr defaultRowHeight="14.5" x14ac:dyDescent="0.35"/>
  <cols>
    <col min="2" max="2" width="53" customWidth="1"/>
  </cols>
  <sheetData>
    <row r="2" spans="2:8" ht="21" x14ac:dyDescent="0.5">
      <c r="B2" s="341" t="s">
        <v>976</v>
      </c>
      <c r="C2" s="341"/>
      <c r="D2" s="341"/>
      <c r="E2" s="341"/>
      <c r="F2" s="341"/>
      <c r="G2" s="341"/>
      <c r="H2" s="341"/>
    </row>
    <row r="5" spans="2:8" ht="18.5" x14ac:dyDescent="0.45">
      <c r="B5" s="49" t="s">
        <v>977</v>
      </c>
      <c r="C5" s="49"/>
      <c r="D5" s="49"/>
      <c r="E5" s="49"/>
      <c r="F5" s="49"/>
    </row>
    <row r="6" spans="2:8" ht="18.5" x14ac:dyDescent="0.45">
      <c r="B6" s="49" t="s">
        <v>978</v>
      </c>
      <c r="C6" s="49"/>
      <c r="D6" s="49"/>
      <c r="E6" s="49"/>
      <c r="F6" s="49"/>
    </row>
    <row r="7" spans="2:8" ht="18.5" x14ac:dyDescent="0.45">
      <c r="B7" s="49" t="s">
        <v>979</v>
      </c>
      <c r="C7" s="49"/>
      <c r="D7" s="49"/>
      <c r="E7" s="49"/>
      <c r="F7" s="49"/>
    </row>
    <row r="8" spans="2:8" ht="18.5" x14ac:dyDescent="0.45">
      <c r="B8" s="49" t="s">
        <v>980</v>
      </c>
      <c r="C8" s="49"/>
      <c r="D8" s="49"/>
      <c r="E8" s="49"/>
      <c r="F8" s="49"/>
    </row>
    <row r="9" spans="2:8" ht="18.5" x14ac:dyDescent="0.45">
      <c r="B9" s="49" t="s">
        <v>981</v>
      </c>
      <c r="C9" s="49"/>
      <c r="D9" s="49"/>
      <c r="E9" s="49"/>
      <c r="F9" s="49"/>
    </row>
    <row r="10" spans="2:8" ht="18" x14ac:dyDescent="0.35">
      <c r="B10" s="49" t="s">
        <v>982</v>
      </c>
      <c r="C10" s="49"/>
      <c r="D10" s="49"/>
      <c r="E10" s="49"/>
      <c r="F10" s="49"/>
    </row>
    <row r="11" spans="2:8" ht="18" x14ac:dyDescent="0.35">
      <c r="B11" s="342" t="s">
        <v>983</v>
      </c>
      <c r="C11" s="49"/>
      <c r="D11" s="49"/>
      <c r="E11" s="49"/>
      <c r="F11" s="49"/>
    </row>
    <row r="13" spans="2:8" ht="15.5" x14ac:dyDescent="0.35">
      <c r="B13" s="343" t="s">
        <v>984</v>
      </c>
      <c r="C13" s="159"/>
      <c r="D13" s="159"/>
      <c r="E13" s="159"/>
    </row>
    <row r="15" spans="2:8" ht="23.4" x14ac:dyDescent="0.45">
      <c r="B15" s="566" t="s">
        <v>1085</v>
      </c>
    </row>
    <row r="16" spans="2:8" ht="23.4" x14ac:dyDescent="0.45">
      <c r="B16" s="566" t="s">
        <v>1086</v>
      </c>
    </row>
    <row r="17" spans="2:2" ht="23.4" x14ac:dyDescent="0.45">
      <c r="B17" s="566" t="s">
        <v>1087</v>
      </c>
    </row>
    <row r="18" spans="2:2" ht="23.5" x14ac:dyDescent="0.55000000000000004">
      <c r="B18" s="344" t="s">
        <v>985</v>
      </c>
    </row>
  </sheetData>
  <hyperlinks>
    <hyperlink ref="B11" r:id="rId1"/>
    <hyperlink ref="B15" r:id="rId2"/>
    <hyperlink ref="B16" r:id="rId3"/>
    <hyperlink ref="B17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K45"/>
  <sheetViews>
    <sheetView zoomScaleNormal="100" workbookViewId="0">
      <selection activeCell="G9" sqref="G9"/>
    </sheetView>
  </sheetViews>
  <sheetFormatPr defaultRowHeight="15.5" x14ac:dyDescent="0.35"/>
  <cols>
    <col min="1" max="1" width="2.08984375" customWidth="1"/>
    <col min="2" max="2" width="21.453125" style="1" customWidth="1"/>
    <col min="3" max="3" width="10.08984375" customWidth="1"/>
    <col min="4" max="4" width="12.453125" hidden="1" customWidth="1"/>
    <col min="5" max="5" width="12.453125" customWidth="1"/>
    <col min="6" max="6" width="9.6328125" customWidth="1"/>
    <col min="7" max="7" width="22.36328125" customWidth="1"/>
    <col min="8" max="8" width="10.36328125" customWidth="1"/>
    <col min="9" max="9" width="12.6328125" hidden="1" customWidth="1"/>
    <col min="10" max="10" width="12.6328125" customWidth="1"/>
  </cols>
  <sheetData>
    <row r="1" spans="2:11" ht="10.5" customHeight="1" thickBot="1" x14ac:dyDescent="0.35"/>
    <row r="2" spans="2:11" ht="40.5" customHeight="1" thickBot="1" x14ac:dyDescent="0.4">
      <c r="B2" s="597" t="s">
        <v>531</v>
      </c>
      <c r="C2" s="598"/>
      <c r="D2" s="598"/>
      <c r="E2" s="598"/>
      <c r="F2" s="598"/>
      <c r="G2" s="598"/>
      <c r="H2" s="598"/>
      <c r="I2" s="599"/>
      <c r="J2" s="457">
        <v>0</v>
      </c>
    </row>
    <row r="3" spans="2:11" ht="18.7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2:11" ht="18" customHeight="1" thickBot="1" x14ac:dyDescent="0.4">
      <c r="B4" s="86" t="s">
        <v>142</v>
      </c>
      <c r="C4" s="87"/>
      <c r="D4" s="414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2:11" ht="9.75" customHeight="1" x14ac:dyDescent="0.3">
      <c r="B5" s="76"/>
      <c r="C5" s="119"/>
      <c r="D5" s="420"/>
      <c r="E5" s="443"/>
      <c r="G5" s="76"/>
      <c r="H5" s="119"/>
      <c r="I5" s="420"/>
      <c r="J5" s="443"/>
    </row>
    <row r="6" spans="2:11" ht="18" customHeight="1" x14ac:dyDescent="0.4">
      <c r="B6" s="65" t="s">
        <v>87</v>
      </c>
      <c r="C6" s="222" t="s">
        <v>532</v>
      </c>
      <c r="D6" s="442">
        <v>338</v>
      </c>
      <c r="E6" s="444">
        <f>D6+(D6*J$2%)</f>
        <v>338</v>
      </c>
      <c r="F6" s="53"/>
      <c r="G6" s="65" t="s">
        <v>105</v>
      </c>
      <c r="H6" s="222" t="s">
        <v>532</v>
      </c>
      <c r="I6" s="442">
        <v>207</v>
      </c>
      <c r="J6" s="444">
        <f>I6+(I6*J$2%)</f>
        <v>207</v>
      </c>
      <c r="K6" s="53"/>
    </row>
    <row r="7" spans="2:11" ht="18" customHeight="1" x14ac:dyDescent="0.4">
      <c r="B7" s="66" t="s">
        <v>88</v>
      </c>
      <c r="C7" s="222" t="s">
        <v>532</v>
      </c>
      <c r="D7" s="430">
        <v>355</v>
      </c>
      <c r="E7" s="434">
        <f t="shared" ref="E7:E37" si="0">D7+(D7*J$2%)</f>
        <v>355</v>
      </c>
      <c r="F7" s="53"/>
      <c r="G7" s="65" t="s">
        <v>106</v>
      </c>
      <c r="H7" s="222" t="s">
        <v>532</v>
      </c>
      <c r="I7" s="442">
        <v>251</v>
      </c>
      <c r="J7" s="434">
        <f t="shared" ref="J7:J37" si="1">I7+(I7*J$2%)</f>
        <v>251</v>
      </c>
      <c r="K7" s="53"/>
    </row>
    <row r="8" spans="2:11" ht="18" customHeight="1" x14ac:dyDescent="0.4">
      <c r="B8" s="66" t="s">
        <v>90</v>
      </c>
      <c r="C8" s="222" t="s">
        <v>532</v>
      </c>
      <c r="D8" s="430">
        <v>405</v>
      </c>
      <c r="E8" s="434">
        <f t="shared" si="0"/>
        <v>405</v>
      </c>
      <c r="F8" s="53"/>
      <c r="G8" s="65" t="s">
        <v>107</v>
      </c>
      <c r="H8" s="222" t="s">
        <v>532</v>
      </c>
      <c r="I8" s="442">
        <v>486</v>
      </c>
      <c r="J8" s="434">
        <f t="shared" si="1"/>
        <v>486</v>
      </c>
      <c r="K8" s="53"/>
    </row>
    <row r="9" spans="2:11" ht="18" customHeight="1" x14ac:dyDescent="0.4">
      <c r="B9" s="66" t="s">
        <v>246</v>
      </c>
      <c r="C9" s="222" t="s">
        <v>532</v>
      </c>
      <c r="D9" s="431">
        <v>380</v>
      </c>
      <c r="E9" s="434">
        <f t="shared" si="0"/>
        <v>380</v>
      </c>
      <c r="F9" s="53"/>
      <c r="G9" s="66" t="s">
        <v>108</v>
      </c>
      <c r="H9" s="222" t="s">
        <v>532</v>
      </c>
      <c r="I9" s="430">
        <v>486</v>
      </c>
      <c r="J9" s="434">
        <f t="shared" si="1"/>
        <v>486</v>
      </c>
      <c r="K9" s="53"/>
    </row>
    <row r="10" spans="2:11" ht="18" customHeight="1" x14ac:dyDescent="0.4">
      <c r="B10" s="66" t="s">
        <v>247</v>
      </c>
      <c r="C10" s="222" t="s">
        <v>532</v>
      </c>
      <c r="D10" s="431">
        <v>483</v>
      </c>
      <c r="E10" s="434">
        <f t="shared" si="0"/>
        <v>483</v>
      </c>
      <c r="F10" s="53"/>
      <c r="G10" s="66" t="s">
        <v>109</v>
      </c>
      <c r="H10" s="222" t="s">
        <v>532</v>
      </c>
      <c r="I10" s="430">
        <v>546</v>
      </c>
      <c r="J10" s="434">
        <f t="shared" si="1"/>
        <v>546</v>
      </c>
      <c r="K10" s="53"/>
    </row>
    <row r="11" spans="2:11" ht="18" customHeight="1" x14ac:dyDescent="0.4">
      <c r="B11" s="66" t="s">
        <v>89</v>
      </c>
      <c r="C11" s="222" t="s">
        <v>532</v>
      </c>
      <c r="D11" s="430">
        <v>437</v>
      </c>
      <c r="E11" s="434">
        <f t="shared" si="0"/>
        <v>437</v>
      </c>
      <c r="F11" s="53"/>
      <c r="G11" s="66" t="s">
        <v>519</v>
      </c>
      <c r="H11" s="222" t="s">
        <v>532</v>
      </c>
      <c r="I11" s="430">
        <v>585</v>
      </c>
      <c r="J11" s="434">
        <f t="shared" si="1"/>
        <v>585</v>
      </c>
      <c r="K11" s="53"/>
    </row>
    <row r="12" spans="2:11" ht="18" customHeight="1" x14ac:dyDescent="0.4">
      <c r="B12" s="66" t="s">
        <v>293</v>
      </c>
      <c r="C12" s="222" t="s">
        <v>532</v>
      </c>
      <c r="D12" s="430">
        <v>525</v>
      </c>
      <c r="E12" s="434">
        <f t="shared" si="0"/>
        <v>525</v>
      </c>
      <c r="F12" s="53"/>
      <c r="G12" s="66" t="s">
        <v>504</v>
      </c>
      <c r="H12" s="222" t="s">
        <v>532</v>
      </c>
      <c r="I12" s="430">
        <v>773</v>
      </c>
      <c r="J12" s="434">
        <f t="shared" si="1"/>
        <v>773</v>
      </c>
      <c r="K12" s="53"/>
    </row>
    <row r="13" spans="2:11" ht="18" customHeight="1" x14ac:dyDescent="0.4">
      <c r="B13" s="66" t="s">
        <v>91</v>
      </c>
      <c r="C13" s="222" t="s">
        <v>532</v>
      </c>
      <c r="D13" s="430">
        <v>390</v>
      </c>
      <c r="E13" s="434">
        <f t="shared" si="0"/>
        <v>390</v>
      </c>
      <c r="F13" s="53"/>
      <c r="G13" s="66" t="s">
        <v>110</v>
      </c>
      <c r="H13" s="222" t="s">
        <v>532</v>
      </c>
      <c r="I13" s="430">
        <v>907</v>
      </c>
      <c r="J13" s="434">
        <f t="shared" si="1"/>
        <v>907</v>
      </c>
      <c r="K13" s="53"/>
    </row>
    <row r="14" spans="2:11" ht="18" customHeight="1" x14ac:dyDescent="0.4">
      <c r="B14" s="66" t="s">
        <v>92</v>
      </c>
      <c r="C14" s="222" t="s">
        <v>532</v>
      </c>
      <c r="D14" s="430">
        <v>480</v>
      </c>
      <c r="E14" s="434">
        <f t="shared" si="0"/>
        <v>480</v>
      </c>
      <c r="F14" s="53"/>
      <c r="G14" s="66" t="s">
        <v>111</v>
      </c>
      <c r="H14" s="222" t="s">
        <v>532</v>
      </c>
      <c r="I14" s="430">
        <v>1031</v>
      </c>
      <c r="J14" s="434">
        <f t="shared" si="1"/>
        <v>1031</v>
      </c>
      <c r="K14" s="53"/>
    </row>
    <row r="15" spans="2:11" ht="18" customHeight="1" x14ac:dyDescent="0.4">
      <c r="B15" s="66" t="s">
        <v>253</v>
      </c>
      <c r="C15" s="222" t="s">
        <v>532</v>
      </c>
      <c r="D15" s="430">
        <v>1221</v>
      </c>
      <c r="E15" s="434">
        <f t="shared" si="0"/>
        <v>1221</v>
      </c>
      <c r="F15" s="53"/>
      <c r="G15" s="66" t="s">
        <v>145</v>
      </c>
      <c r="H15" s="222" t="s">
        <v>532</v>
      </c>
      <c r="I15" s="431">
        <v>153</v>
      </c>
      <c r="J15" s="434">
        <f t="shared" si="1"/>
        <v>153</v>
      </c>
      <c r="K15" s="53"/>
    </row>
    <row r="16" spans="2:11" ht="18" customHeight="1" x14ac:dyDescent="0.4">
      <c r="B16" s="66" t="s">
        <v>93</v>
      </c>
      <c r="C16" s="222" t="s">
        <v>532</v>
      </c>
      <c r="D16" s="430">
        <v>574</v>
      </c>
      <c r="E16" s="434">
        <f t="shared" si="0"/>
        <v>574</v>
      </c>
      <c r="F16" s="53"/>
      <c r="G16" s="66" t="s">
        <v>112</v>
      </c>
      <c r="H16" s="222" t="s">
        <v>532</v>
      </c>
      <c r="I16" s="430">
        <v>314</v>
      </c>
      <c r="J16" s="434">
        <f t="shared" si="1"/>
        <v>314</v>
      </c>
      <c r="K16" s="53"/>
    </row>
    <row r="17" spans="2:11" ht="18" customHeight="1" x14ac:dyDescent="0.4">
      <c r="B17" s="66" t="s">
        <v>254</v>
      </c>
      <c r="C17" s="222" t="s">
        <v>532</v>
      </c>
      <c r="D17" s="430">
        <v>1475</v>
      </c>
      <c r="E17" s="434">
        <f t="shared" si="0"/>
        <v>1475</v>
      </c>
      <c r="F17" s="53"/>
      <c r="G17" s="66" t="s">
        <v>113</v>
      </c>
      <c r="H17" s="222" t="s">
        <v>532</v>
      </c>
      <c r="I17" s="430">
        <v>630</v>
      </c>
      <c r="J17" s="434">
        <f t="shared" si="1"/>
        <v>630</v>
      </c>
      <c r="K17" s="53"/>
    </row>
    <row r="18" spans="2:11" ht="18" customHeight="1" x14ac:dyDescent="0.4">
      <c r="B18" s="66" t="s">
        <v>521</v>
      </c>
      <c r="C18" s="222" t="s">
        <v>532</v>
      </c>
      <c r="D18" s="430">
        <v>502</v>
      </c>
      <c r="E18" s="434">
        <f t="shared" si="0"/>
        <v>502</v>
      </c>
      <c r="F18" s="53"/>
      <c r="G18" s="66" t="s">
        <v>505</v>
      </c>
      <c r="H18" s="222" t="s">
        <v>532</v>
      </c>
      <c r="I18" s="430">
        <v>769</v>
      </c>
      <c r="J18" s="434">
        <f t="shared" si="1"/>
        <v>769</v>
      </c>
      <c r="K18" s="53"/>
    </row>
    <row r="19" spans="2:11" ht="18" customHeight="1" x14ac:dyDescent="0.4">
      <c r="B19" s="66" t="s">
        <v>95</v>
      </c>
      <c r="C19" s="222" t="s">
        <v>532</v>
      </c>
      <c r="D19" s="430">
        <v>625</v>
      </c>
      <c r="E19" s="434">
        <f t="shared" si="0"/>
        <v>625</v>
      </c>
      <c r="F19" s="53"/>
      <c r="G19" s="66" t="s">
        <v>248</v>
      </c>
      <c r="H19" s="222" t="s">
        <v>532</v>
      </c>
      <c r="I19" s="431">
        <v>200</v>
      </c>
      <c r="J19" s="434">
        <f t="shared" si="1"/>
        <v>200</v>
      </c>
      <c r="K19" s="53"/>
    </row>
    <row r="20" spans="2:11" ht="18" customHeight="1" x14ac:dyDescent="0.4">
      <c r="B20" s="66" t="s">
        <v>96</v>
      </c>
      <c r="C20" s="222" t="s">
        <v>532</v>
      </c>
      <c r="D20" s="430">
        <v>736</v>
      </c>
      <c r="E20" s="434">
        <f t="shared" si="0"/>
        <v>736</v>
      </c>
      <c r="F20" s="53"/>
      <c r="G20" s="66" t="s">
        <v>114</v>
      </c>
      <c r="H20" s="222" t="s">
        <v>532</v>
      </c>
      <c r="I20" s="430">
        <v>516</v>
      </c>
      <c r="J20" s="434">
        <f t="shared" si="1"/>
        <v>516</v>
      </c>
      <c r="K20" s="53"/>
    </row>
    <row r="21" spans="2:11" ht="18" customHeight="1" x14ac:dyDescent="0.4">
      <c r="B21" s="66" t="s">
        <v>97</v>
      </c>
      <c r="C21" s="222" t="s">
        <v>532</v>
      </c>
      <c r="D21" s="430">
        <v>690</v>
      </c>
      <c r="E21" s="434">
        <f t="shared" si="0"/>
        <v>690</v>
      </c>
      <c r="F21" s="53"/>
      <c r="G21" s="66" t="s">
        <v>115</v>
      </c>
      <c r="H21" s="222" t="s">
        <v>532</v>
      </c>
      <c r="I21" s="430">
        <v>553</v>
      </c>
      <c r="J21" s="434">
        <f t="shared" si="1"/>
        <v>553</v>
      </c>
      <c r="K21" s="53"/>
    </row>
    <row r="22" spans="2:11" ht="18" customHeight="1" x14ac:dyDescent="0.4">
      <c r="B22" s="66" t="s">
        <v>98</v>
      </c>
      <c r="C22" s="222" t="s">
        <v>532</v>
      </c>
      <c r="D22" s="430">
        <v>816</v>
      </c>
      <c r="E22" s="434">
        <f t="shared" si="0"/>
        <v>816</v>
      </c>
      <c r="F22" s="53"/>
      <c r="G22" s="66" t="s">
        <v>116</v>
      </c>
      <c r="H22" s="222" t="s">
        <v>532</v>
      </c>
      <c r="I22" s="430">
        <v>649</v>
      </c>
      <c r="J22" s="434">
        <f t="shared" si="1"/>
        <v>649</v>
      </c>
      <c r="K22" s="53"/>
    </row>
    <row r="23" spans="2:11" ht="18" customHeight="1" x14ac:dyDescent="0.4">
      <c r="B23" s="66" t="s">
        <v>99</v>
      </c>
      <c r="C23" s="222" t="s">
        <v>532</v>
      </c>
      <c r="D23" s="430">
        <v>62</v>
      </c>
      <c r="E23" s="434">
        <f t="shared" si="0"/>
        <v>62</v>
      </c>
      <c r="F23" s="53"/>
      <c r="G23" s="66" t="s">
        <v>117</v>
      </c>
      <c r="H23" s="222" t="s">
        <v>532</v>
      </c>
      <c r="I23" s="430">
        <v>699</v>
      </c>
      <c r="J23" s="434">
        <f t="shared" si="1"/>
        <v>699</v>
      </c>
      <c r="K23" s="53"/>
    </row>
    <row r="24" spans="2:11" ht="18" customHeight="1" x14ac:dyDescent="0.4">
      <c r="B24" s="66" t="s">
        <v>100</v>
      </c>
      <c r="C24" s="222" t="s">
        <v>532</v>
      </c>
      <c r="D24" s="430">
        <v>79</v>
      </c>
      <c r="E24" s="434">
        <f t="shared" si="0"/>
        <v>79</v>
      </c>
      <c r="F24" s="53"/>
      <c r="G24" s="66" t="s">
        <v>216</v>
      </c>
      <c r="H24" s="222" t="s">
        <v>532</v>
      </c>
      <c r="I24" s="430">
        <v>974</v>
      </c>
      <c r="J24" s="434">
        <f t="shared" si="1"/>
        <v>974</v>
      </c>
      <c r="K24" s="53"/>
    </row>
    <row r="25" spans="2:11" ht="18" customHeight="1" x14ac:dyDescent="0.4">
      <c r="B25" s="66" t="s">
        <v>102</v>
      </c>
      <c r="C25" s="222" t="s">
        <v>532</v>
      </c>
      <c r="D25" s="430">
        <v>465</v>
      </c>
      <c r="E25" s="434">
        <f t="shared" si="0"/>
        <v>465</v>
      </c>
      <c r="F25" s="53"/>
      <c r="G25" s="66" t="s">
        <v>140</v>
      </c>
      <c r="H25" s="222" t="s">
        <v>532</v>
      </c>
      <c r="I25" s="431">
        <v>781</v>
      </c>
      <c r="J25" s="434">
        <f t="shared" si="1"/>
        <v>781</v>
      </c>
      <c r="K25" s="53"/>
    </row>
    <row r="26" spans="2:11" ht="18.75" customHeight="1" x14ac:dyDescent="0.4">
      <c r="B26" s="66" t="s">
        <v>101</v>
      </c>
      <c r="C26" s="222" t="s">
        <v>532</v>
      </c>
      <c r="D26" s="430">
        <v>611</v>
      </c>
      <c r="E26" s="434">
        <f t="shared" si="0"/>
        <v>611</v>
      </c>
      <c r="F26" s="53"/>
      <c r="G26" s="66" t="s">
        <v>217</v>
      </c>
      <c r="H26" s="222" t="s">
        <v>532</v>
      </c>
      <c r="I26" s="430">
        <v>1257</v>
      </c>
      <c r="J26" s="434">
        <f t="shared" si="1"/>
        <v>1257</v>
      </c>
      <c r="K26" s="53"/>
    </row>
    <row r="27" spans="2:11" ht="18" customHeight="1" x14ac:dyDescent="0.4">
      <c r="B27" s="132" t="s">
        <v>103</v>
      </c>
      <c r="C27" s="222" t="s">
        <v>532</v>
      </c>
      <c r="D27" s="505">
        <v>763</v>
      </c>
      <c r="E27" s="434">
        <f t="shared" si="0"/>
        <v>763</v>
      </c>
      <c r="F27" s="53"/>
      <c r="G27" s="66" t="s">
        <v>141</v>
      </c>
      <c r="H27" s="222" t="s">
        <v>532</v>
      </c>
      <c r="I27" s="431">
        <v>1034</v>
      </c>
      <c r="J27" s="434">
        <f t="shared" si="1"/>
        <v>1034</v>
      </c>
      <c r="K27" s="53"/>
    </row>
    <row r="28" spans="2:11" ht="18" customHeight="1" x14ac:dyDescent="0.4">
      <c r="B28" s="65" t="s">
        <v>104</v>
      </c>
      <c r="C28" s="223" t="s">
        <v>532</v>
      </c>
      <c r="D28" s="442">
        <v>902</v>
      </c>
      <c r="E28" s="434">
        <f t="shared" si="0"/>
        <v>902</v>
      </c>
      <c r="F28" s="53"/>
      <c r="G28" s="66"/>
      <c r="H28" s="182"/>
      <c r="I28" s="507"/>
      <c r="J28" s="434"/>
      <c r="K28" s="53"/>
    </row>
    <row r="29" spans="2:11" ht="16.75" customHeight="1" thickBot="1" x14ac:dyDescent="0.4">
      <c r="B29" s="183"/>
      <c r="C29" s="221"/>
      <c r="D29" s="506"/>
      <c r="E29" s="434"/>
      <c r="F29" s="53"/>
      <c r="G29" s="195"/>
      <c r="H29" s="205"/>
      <c r="I29" s="419"/>
      <c r="J29" s="508"/>
      <c r="K29" s="53"/>
    </row>
    <row r="30" spans="2:11" ht="19.5" customHeight="1" thickBot="1" x14ac:dyDescent="0.4">
      <c r="B30" s="86" t="s">
        <v>522</v>
      </c>
      <c r="C30" s="87"/>
      <c r="D30" s="414" t="s">
        <v>33</v>
      </c>
      <c r="E30" s="423" t="s">
        <v>33</v>
      </c>
      <c r="F30" s="53"/>
      <c r="G30" s="86" t="s">
        <v>522</v>
      </c>
      <c r="H30" s="87"/>
      <c r="I30" s="414" t="s">
        <v>33</v>
      </c>
      <c r="J30" s="423" t="s">
        <v>33</v>
      </c>
      <c r="K30" s="53"/>
    </row>
    <row r="31" spans="2:11" ht="18" customHeight="1" x14ac:dyDescent="0.4">
      <c r="B31" s="66" t="s">
        <v>523</v>
      </c>
      <c r="C31" s="222" t="s">
        <v>532</v>
      </c>
      <c r="D31" s="430">
        <v>583</v>
      </c>
      <c r="E31" s="434">
        <f t="shared" si="0"/>
        <v>583</v>
      </c>
      <c r="F31" s="53"/>
      <c r="G31" s="66" t="s">
        <v>510</v>
      </c>
      <c r="H31" s="222" t="s">
        <v>532</v>
      </c>
      <c r="I31" s="430">
        <v>881</v>
      </c>
      <c r="J31" s="509">
        <f t="shared" si="1"/>
        <v>881</v>
      </c>
      <c r="K31" s="53"/>
    </row>
    <row r="32" spans="2:11" ht="18" customHeight="1" x14ac:dyDescent="0.4">
      <c r="B32" s="66" t="s">
        <v>524</v>
      </c>
      <c r="C32" s="222" t="s">
        <v>532</v>
      </c>
      <c r="D32" s="430">
        <v>733</v>
      </c>
      <c r="E32" s="434">
        <f t="shared" si="0"/>
        <v>733</v>
      </c>
      <c r="F32" s="53"/>
      <c r="G32" s="66" t="s">
        <v>525</v>
      </c>
      <c r="H32" s="222" t="s">
        <v>532</v>
      </c>
      <c r="I32" s="430">
        <v>589</v>
      </c>
      <c r="J32" s="434">
        <f t="shared" si="1"/>
        <v>589</v>
      </c>
      <c r="K32" s="53"/>
    </row>
    <row r="33" spans="2:11" ht="18" customHeight="1" thickBot="1" x14ac:dyDescent="0.45">
      <c r="B33" s="66" t="s">
        <v>509</v>
      </c>
      <c r="C33" s="222" t="s">
        <v>532</v>
      </c>
      <c r="D33" s="430">
        <v>708</v>
      </c>
      <c r="E33" s="434">
        <f t="shared" si="0"/>
        <v>708</v>
      </c>
      <c r="F33" s="53"/>
      <c r="G33" s="66" t="s">
        <v>526</v>
      </c>
      <c r="H33" s="222" t="s">
        <v>532</v>
      </c>
      <c r="I33" s="430">
        <v>720</v>
      </c>
      <c r="J33" s="508">
        <f t="shared" si="1"/>
        <v>720</v>
      </c>
      <c r="K33" s="53"/>
    </row>
    <row r="34" spans="2:11" ht="18" customHeight="1" thickBot="1" x14ac:dyDescent="0.4">
      <c r="B34" s="86" t="s">
        <v>533</v>
      </c>
      <c r="C34" s="224"/>
      <c r="D34" s="414" t="s">
        <v>33</v>
      </c>
      <c r="E34" s="423" t="s">
        <v>33</v>
      </c>
      <c r="F34" s="53"/>
      <c r="G34" s="86" t="s">
        <v>534</v>
      </c>
      <c r="H34" s="224"/>
      <c r="I34" s="414" t="s">
        <v>33</v>
      </c>
      <c r="J34" s="423" t="s">
        <v>33</v>
      </c>
      <c r="K34" s="53"/>
    </row>
    <row r="35" spans="2:11" ht="18" customHeight="1" x14ac:dyDescent="0.4">
      <c r="B35" s="66" t="s">
        <v>523</v>
      </c>
      <c r="C35" s="225" t="s">
        <v>535</v>
      </c>
      <c r="D35" s="430">
        <v>583</v>
      </c>
      <c r="E35" s="434">
        <f t="shared" si="0"/>
        <v>583</v>
      </c>
      <c r="F35" s="53"/>
      <c r="G35" s="66" t="s">
        <v>510</v>
      </c>
      <c r="H35" s="225" t="s">
        <v>535</v>
      </c>
      <c r="I35" s="430">
        <v>881</v>
      </c>
      <c r="J35" s="509">
        <f t="shared" si="1"/>
        <v>881</v>
      </c>
      <c r="K35" s="53"/>
    </row>
    <row r="36" spans="2:11" ht="18" customHeight="1" x14ac:dyDescent="0.4">
      <c r="B36" s="66" t="s">
        <v>524</v>
      </c>
      <c r="C36" s="225" t="s">
        <v>535</v>
      </c>
      <c r="D36" s="430">
        <v>733</v>
      </c>
      <c r="E36" s="434">
        <f t="shared" si="0"/>
        <v>733</v>
      </c>
      <c r="F36" s="53"/>
      <c r="G36" s="66" t="s">
        <v>525</v>
      </c>
      <c r="H36" s="225" t="s">
        <v>535</v>
      </c>
      <c r="I36" s="430">
        <v>589</v>
      </c>
      <c r="J36" s="434">
        <f t="shared" si="1"/>
        <v>589</v>
      </c>
    </row>
    <row r="37" spans="2:11" ht="18" customHeight="1" thickBot="1" x14ac:dyDescent="0.45">
      <c r="B37" s="72" t="s">
        <v>509</v>
      </c>
      <c r="C37" s="226" t="s">
        <v>535</v>
      </c>
      <c r="D37" s="422">
        <v>708</v>
      </c>
      <c r="E37" s="435">
        <f t="shared" si="0"/>
        <v>708</v>
      </c>
      <c r="F37" s="53"/>
      <c r="G37" s="72" t="s">
        <v>526</v>
      </c>
      <c r="H37" s="226" t="s">
        <v>535</v>
      </c>
      <c r="I37" s="422">
        <v>720</v>
      </c>
      <c r="J37" s="435">
        <f t="shared" si="1"/>
        <v>720</v>
      </c>
    </row>
    <row r="38" spans="2:11" ht="9.65" customHeight="1" x14ac:dyDescent="0.35"/>
    <row r="39" spans="2:11" ht="17.399999999999999" customHeight="1" x14ac:dyDescent="0.35">
      <c r="B39" s="604" t="s">
        <v>546</v>
      </c>
      <c r="C39" s="604"/>
      <c r="D39" s="604"/>
      <c r="E39" s="604"/>
      <c r="F39" s="604"/>
      <c r="G39" s="604"/>
      <c r="H39" s="604"/>
      <c r="I39" s="604"/>
      <c r="J39" s="410"/>
    </row>
    <row r="40" spans="2:11" ht="24" customHeight="1" x14ac:dyDescent="0.35">
      <c r="B40" s="589" t="s">
        <v>536</v>
      </c>
      <c r="C40" s="589"/>
      <c r="D40" s="589"/>
      <c r="E40" s="589"/>
      <c r="F40" s="589"/>
      <c r="G40" s="589"/>
      <c r="H40" s="589"/>
      <c r="I40" s="589"/>
      <c r="J40" s="407"/>
    </row>
    <row r="41" spans="2:11" ht="21" customHeight="1" x14ac:dyDescent="0.35">
      <c r="B41" s="589" t="s">
        <v>537</v>
      </c>
      <c r="C41" s="589"/>
      <c r="D41" s="589"/>
      <c r="E41" s="589"/>
      <c r="F41" s="589"/>
      <c r="G41" s="589"/>
      <c r="H41" s="589"/>
      <c r="I41" s="589"/>
      <c r="J41" s="407"/>
      <c r="K41" s="51"/>
    </row>
    <row r="42" spans="2:11" ht="7.75" customHeight="1" x14ac:dyDescent="1.05">
      <c r="B42" s="213"/>
      <c r="C42" s="213"/>
      <c r="D42" s="213"/>
      <c r="E42" s="213"/>
      <c r="F42" s="213"/>
      <c r="G42" s="213"/>
      <c r="H42" s="213"/>
      <c r="I42" s="213"/>
      <c r="J42" s="213"/>
      <c r="K42" s="51"/>
    </row>
    <row r="43" spans="2:11" ht="55.75" customHeight="1" x14ac:dyDescent="0.35">
      <c r="B43" s="590" t="s">
        <v>538</v>
      </c>
      <c r="C43" s="591"/>
      <c r="D43" s="591"/>
      <c r="E43" s="591"/>
      <c r="F43" s="591"/>
      <c r="G43" s="591"/>
      <c r="H43" s="591"/>
      <c r="I43" s="591"/>
      <c r="J43" s="591"/>
      <c r="K43" s="51"/>
    </row>
    <row r="44" spans="2:11" ht="14.5" x14ac:dyDescent="0.35">
      <c r="B44" s="201"/>
      <c r="C44" s="201"/>
      <c r="D44" s="201"/>
      <c r="E44" s="201"/>
      <c r="F44" s="201"/>
      <c r="G44" s="201"/>
      <c r="H44" s="201"/>
      <c r="I44" s="59">
        <v>1</v>
      </c>
      <c r="J44" s="59"/>
    </row>
    <row r="45" spans="2:11" ht="14.5" x14ac:dyDescent="0.35">
      <c r="B45" s="201"/>
      <c r="C45" s="201"/>
      <c r="D45" s="201"/>
      <c r="E45" s="201"/>
      <c r="F45" s="201"/>
      <c r="G45" s="201"/>
      <c r="H45" s="201"/>
      <c r="I45" s="201"/>
      <c r="J45" s="201"/>
    </row>
  </sheetData>
  <sheetProtection password="CF7A" sheet="1" objects="1" scenarios="1"/>
  <mergeCells count="5">
    <mergeCell ref="B2:I2"/>
    <mergeCell ref="B39:I39"/>
    <mergeCell ref="B40:I40"/>
    <mergeCell ref="B41:I41"/>
    <mergeCell ref="B43:J43"/>
  </mergeCells>
  <pageMargins left="0" right="0" top="0.15748031496062992" bottom="0.15748031496062992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1"/>
  <sheetViews>
    <sheetView zoomScaleNormal="100" workbookViewId="0">
      <selection activeCell="B18" sqref="B18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1796875" customWidth="1"/>
    <col min="4" max="4" width="11.453125" hidden="1" customWidth="1"/>
    <col min="5" max="5" width="11.453125" customWidth="1"/>
    <col min="6" max="6" width="6.453125" customWidth="1"/>
    <col min="7" max="7" width="20.54296875" customWidth="1"/>
    <col min="8" max="8" width="14.54296875" customWidth="1"/>
    <col min="9" max="9" width="11.453125" hidden="1" customWidth="1"/>
    <col min="10" max="10" width="11.453125" customWidth="1"/>
  </cols>
  <sheetData>
    <row r="1" spans="1:11" ht="16.5" customHeight="1" thickBot="1" x14ac:dyDescent="0.35"/>
    <row r="2" spans="1:11" ht="38.5" thickBot="1" x14ac:dyDescent="1.45">
      <c r="A2" s="44" t="s">
        <v>215</v>
      </c>
      <c r="B2" s="592" t="s">
        <v>539</v>
      </c>
      <c r="C2" s="593"/>
      <c r="D2" s="593"/>
      <c r="E2" s="593"/>
      <c r="F2" s="593"/>
      <c r="G2" s="593"/>
      <c r="H2" s="593"/>
      <c r="I2" s="594"/>
      <c r="J2" s="520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510"/>
      <c r="D4" s="423" t="s">
        <v>33</v>
      </c>
      <c r="E4" s="423" t="s">
        <v>33</v>
      </c>
      <c r="G4" s="86" t="s">
        <v>142</v>
      </c>
      <c r="H4" s="87"/>
      <c r="I4" s="414" t="s">
        <v>33</v>
      </c>
      <c r="J4" s="423" t="s">
        <v>33</v>
      </c>
    </row>
    <row r="5" spans="1:11" ht="9.75" customHeight="1" x14ac:dyDescent="0.3">
      <c r="B5" s="76"/>
      <c r="C5" s="511"/>
      <c r="D5" s="515"/>
      <c r="E5" s="443"/>
      <c r="G5" s="76"/>
      <c r="H5" s="119"/>
      <c r="I5" s="420"/>
      <c r="J5" s="443"/>
    </row>
    <row r="6" spans="1:11" ht="20" customHeight="1" x14ac:dyDescent="0.35">
      <c r="B6" s="65" t="s">
        <v>87</v>
      </c>
      <c r="C6" s="233" t="s">
        <v>540</v>
      </c>
      <c r="D6" s="516">
        <v>338</v>
      </c>
      <c r="E6" s="444">
        <f>D6+(D6*J$2%)</f>
        <v>338</v>
      </c>
      <c r="F6" s="53"/>
      <c r="G6" s="65" t="s">
        <v>105</v>
      </c>
      <c r="H6" s="68" t="s">
        <v>540</v>
      </c>
      <c r="I6" s="442">
        <v>207</v>
      </c>
      <c r="J6" s="444">
        <f>I6+(I6*J$2%)</f>
        <v>207</v>
      </c>
      <c r="K6" s="53"/>
    </row>
    <row r="7" spans="1:11" ht="20" customHeight="1" x14ac:dyDescent="0.35">
      <c r="B7" s="66" t="s">
        <v>88</v>
      </c>
      <c r="C7" s="233" t="s">
        <v>540</v>
      </c>
      <c r="D7" s="517">
        <v>355</v>
      </c>
      <c r="E7" s="434">
        <f>D7+(D7*J$2%)</f>
        <v>355</v>
      </c>
      <c r="F7" s="53"/>
      <c r="G7" s="65" t="s">
        <v>106</v>
      </c>
      <c r="H7" s="68" t="s">
        <v>540</v>
      </c>
      <c r="I7" s="442">
        <v>251</v>
      </c>
      <c r="J7" s="434">
        <f t="shared" ref="J7:J33" si="0">I7+(I7*J$2%)</f>
        <v>251</v>
      </c>
      <c r="K7" s="53"/>
    </row>
    <row r="8" spans="1:11" ht="20" customHeight="1" x14ac:dyDescent="0.35">
      <c r="B8" s="66" t="s">
        <v>90</v>
      </c>
      <c r="C8" s="233" t="s">
        <v>540</v>
      </c>
      <c r="D8" s="517">
        <v>405</v>
      </c>
      <c r="E8" s="434">
        <f t="shared" ref="E8:E33" si="1">D8+(D8*J$2%)</f>
        <v>405</v>
      </c>
      <c r="F8" s="53"/>
      <c r="G8" s="65" t="s">
        <v>107</v>
      </c>
      <c r="H8" s="68" t="s">
        <v>540</v>
      </c>
      <c r="I8" s="442">
        <v>486</v>
      </c>
      <c r="J8" s="434">
        <f t="shared" si="0"/>
        <v>486</v>
      </c>
      <c r="K8" s="53"/>
    </row>
    <row r="9" spans="1:11" ht="20" customHeight="1" x14ac:dyDescent="0.35">
      <c r="B9" s="66" t="s">
        <v>246</v>
      </c>
      <c r="C9" s="233" t="s">
        <v>540</v>
      </c>
      <c r="D9" s="518">
        <v>380</v>
      </c>
      <c r="E9" s="434">
        <f t="shared" si="1"/>
        <v>380</v>
      </c>
      <c r="F9" s="53"/>
      <c r="G9" s="66" t="s">
        <v>108</v>
      </c>
      <c r="H9" s="68" t="s">
        <v>540</v>
      </c>
      <c r="I9" s="430">
        <v>486</v>
      </c>
      <c r="J9" s="434">
        <f t="shared" si="0"/>
        <v>486</v>
      </c>
      <c r="K9" s="53"/>
    </row>
    <row r="10" spans="1:11" ht="20" customHeight="1" x14ac:dyDescent="0.35">
      <c r="B10" s="66" t="s">
        <v>247</v>
      </c>
      <c r="C10" s="233" t="s">
        <v>540</v>
      </c>
      <c r="D10" s="518">
        <v>483</v>
      </c>
      <c r="E10" s="434">
        <f t="shared" si="1"/>
        <v>483</v>
      </c>
      <c r="F10" s="53"/>
      <c r="G10" s="66" t="s">
        <v>109</v>
      </c>
      <c r="H10" s="68" t="s">
        <v>540</v>
      </c>
      <c r="I10" s="430">
        <v>546</v>
      </c>
      <c r="J10" s="434">
        <f t="shared" si="0"/>
        <v>546</v>
      </c>
      <c r="K10" s="53"/>
    </row>
    <row r="11" spans="1:11" ht="20" customHeight="1" x14ac:dyDescent="0.35">
      <c r="B11" s="66" t="s">
        <v>89</v>
      </c>
      <c r="C11" s="233" t="s">
        <v>540</v>
      </c>
      <c r="D11" s="517">
        <v>437</v>
      </c>
      <c r="E11" s="434">
        <f t="shared" si="1"/>
        <v>437</v>
      </c>
      <c r="F11" s="53"/>
      <c r="G11" s="66" t="s">
        <v>519</v>
      </c>
      <c r="H11" s="68" t="s">
        <v>540</v>
      </c>
      <c r="I11" s="430">
        <v>585</v>
      </c>
      <c r="J11" s="434">
        <f t="shared" si="0"/>
        <v>585</v>
      </c>
      <c r="K11" s="53"/>
    </row>
    <row r="12" spans="1:11" ht="20" customHeight="1" x14ac:dyDescent="0.35">
      <c r="B12" s="66" t="s">
        <v>293</v>
      </c>
      <c r="C12" s="233" t="s">
        <v>540</v>
      </c>
      <c r="D12" s="517">
        <v>525</v>
      </c>
      <c r="E12" s="434">
        <f t="shared" si="1"/>
        <v>525</v>
      </c>
      <c r="F12" s="53"/>
      <c r="G12" s="66" t="s">
        <v>504</v>
      </c>
      <c r="H12" s="68" t="s">
        <v>540</v>
      </c>
      <c r="I12" s="430">
        <v>773</v>
      </c>
      <c r="J12" s="434">
        <f t="shared" si="0"/>
        <v>773</v>
      </c>
      <c r="K12" s="53"/>
    </row>
    <row r="13" spans="1:11" ht="20" customHeight="1" x14ac:dyDescent="0.35">
      <c r="B13" s="66" t="s">
        <v>91</v>
      </c>
      <c r="C13" s="233" t="s">
        <v>540</v>
      </c>
      <c r="D13" s="517">
        <v>390</v>
      </c>
      <c r="E13" s="434">
        <f t="shared" si="1"/>
        <v>390</v>
      </c>
      <c r="F13" s="53"/>
      <c r="G13" s="66" t="s">
        <v>110</v>
      </c>
      <c r="H13" s="68" t="s">
        <v>540</v>
      </c>
      <c r="I13" s="430">
        <v>907</v>
      </c>
      <c r="J13" s="434">
        <f t="shared" si="0"/>
        <v>907</v>
      </c>
      <c r="K13" s="53"/>
    </row>
    <row r="14" spans="1:11" ht="20" customHeight="1" x14ac:dyDescent="0.35">
      <c r="B14" s="66" t="s">
        <v>92</v>
      </c>
      <c r="C14" s="233" t="s">
        <v>540</v>
      </c>
      <c r="D14" s="517">
        <v>480</v>
      </c>
      <c r="E14" s="434">
        <f t="shared" si="1"/>
        <v>480</v>
      </c>
      <c r="F14" s="53"/>
      <c r="G14" s="66" t="s">
        <v>111</v>
      </c>
      <c r="H14" s="68" t="s">
        <v>540</v>
      </c>
      <c r="I14" s="430">
        <v>1031</v>
      </c>
      <c r="J14" s="434">
        <f t="shared" si="0"/>
        <v>1031</v>
      </c>
      <c r="K14" s="53"/>
    </row>
    <row r="15" spans="1:11" ht="20" customHeight="1" x14ac:dyDescent="0.35">
      <c r="B15" s="66" t="s">
        <v>253</v>
      </c>
      <c r="C15" s="233" t="s">
        <v>540</v>
      </c>
      <c r="D15" s="517">
        <v>1221</v>
      </c>
      <c r="E15" s="434">
        <f t="shared" si="1"/>
        <v>1221</v>
      </c>
      <c r="F15" s="53"/>
      <c r="G15" s="66" t="s">
        <v>145</v>
      </c>
      <c r="H15" s="68" t="s">
        <v>540</v>
      </c>
      <c r="I15" s="431">
        <v>153</v>
      </c>
      <c r="J15" s="434">
        <f t="shared" si="0"/>
        <v>153</v>
      </c>
      <c r="K15" s="53"/>
    </row>
    <row r="16" spans="1:11" ht="20" customHeight="1" x14ac:dyDescent="0.35">
      <c r="B16" s="66" t="s">
        <v>93</v>
      </c>
      <c r="C16" s="233" t="s">
        <v>540</v>
      </c>
      <c r="D16" s="517">
        <v>574</v>
      </c>
      <c r="E16" s="434">
        <f t="shared" si="1"/>
        <v>574</v>
      </c>
      <c r="F16" s="53"/>
      <c r="G16" s="66" t="s">
        <v>112</v>
      </c>
      <c r="H16" s="68" t="s">
        <v>540</v>
      </c>
      <c r="I16" s="430">
        <v>314</v>
      </c>
      <c r="J16" s="434">
        <f t="shared" si="0"/>
        <v>314</v>
      </c>
      <c r="K16" s="53"/>
    </row>
    <row r="17" spans="2:11" ht="20" customHeight="1" x14ac:dyDescent="0.35">
      <c r="B17" s="66" t="s">
        <v>254</v>
      </c>
      <c r="C17" s="233" t="s">
        <v>540</v>
      </c>
      <c r="D17" s="517">
        <v>1475</v>
      </c>
      <c r="E17" s="434">
        <f t="shared" si="1"/>
        <v>1475</v>
      </c>
      <c r="F17" s="53"/>
      <c r="G17" s="66" t="s">
        <v>113</v>
      </c>
      <c r="H17" s="68" t="s">
        <v>540</v>
      </c>
      <c r="I17" s="430">
        <v>630</v>
      </c>
      <c r="J17" s="434">
        <f t="shared" si="0"/>
        <v>630</v>
      </c>
      <c r="K17" s="53"/>
    </row>
    <row r="18" spans="2:11" ht="20" customHeight="1" x14ac:dyDescent="0.35">
      <c r="B18" s="66" t="s">
        <v>94</v>
      </c>
      <c r="C18" s="233" t="s">
        <v>540</v>
      </c>
      <c r="D18" s="517">
        <v>502</v>
      </c>
      <c r="E18" s="434">
        <f t="shared" si="1"/>
        <v>502</v>
      </c>
      <c r="F18" s="53"/>
      <c r="G18" s="66" t="s">
        <v>505</v>
      </c>
      <c r="H18" s="68" t="s">
        <v>540</v>
      </c>
      <c r="I18" s="430">
        <v>769</v>
      </c>
      <c r="J18" s="434">
        <f t="shared" si="0"/>
        <v>769</v>
      </c>
      <c r="K18" s="53"/>
    </row>
    <row r="19" spans="2:11" ht="20" customHeight="1" x14ac:dyDescent="0.35">
      <c r="B19" s="66" t="s">
        <v>95</v>
      </c>
      <c r="C19" s="233" t="s">
        <v>540</v>
      </c>
      <c r="D19" s="517">
        <v>625</v>
      </c>
      <c r="E19" s="434">
        <f t="shared" si="1"/>
        <v>625</v>
      </c>
      <c r="F19" s="53"/>
      <c r="G19" s="66" t="s">
        <v>248</v>
      </c>
      <c r="H19" s="68" t="s">
        <v>540</v>
      </c>
      <c r="I19" s="431">
        <v>200</v>
      </c>
      <c r="J19" s="434">
        <f t="shared" si="0"/>
        <v>200</v>
      </c>
      <c r="K19" s="53"/>
    </row>
    <row r="20" spans="2:11" ht="20" customHeight="1" x14ac:dyDescent="0.35">
      <c r="B20" s="66" t="s">
        <v>96</v>
      </c>
      <c r="C20" s="233" t="s">
        <v>540</v>
      </c>
      <c r="D20" s="517">
        <v>736</v>
      </c>
      <c r="E20" s="434">
        <f t="shared" si="1"/>
        <v>736</v>
      </c>
      <c r="F20" s="53"/>
      <c r="G20" s="66" t="s">
        <v>114</v>
      </c>
      <c r="H20" s="68" t="s">
        <v>540</v>
      </c>
      <c r="I20" s="430">
        <v>516</v>
      </c>
      <c r="J20" s="434">
        <f t="shared" si="0"/>
        <v>516</v>
      </c>
      <c r="K20" s="53"/>
    </row>
    <row r="21" spans="2:11" ht="20" customHeight="1" x14ac:dyDescent="0.35">
      <c r="B21" s="66" t="s">
        <v>97</v>
      </c>
      <c r="C21" s="233" t="s">
        <v>540</v>
      </c>
      <c r="D21" s="517">
        <v>690</v>
      </c>
      <c r="E21" s="434">
        <f t="shared" si="1"/>
        <v>690</v>
      </c>
      <c r="F21" s="53"/>
      <c r="G21" s="66" t="s">
        <v>115</v>
      </c>
      <c r="H21" s="68" t="s">
        <v>540</v>
      </c>
      <c r="I21" s="430">
        <v>553</v>
      </c>
      <c r="J21" s="434">
        <f t="shared" si="0"/>
        <v>553</v>
      </c>
      <c r="K21" s="53"/>
    </row>
    <row r="22" spans="2:11" ht="20" customHeight="1" x14ac:dyDescent="0.35">
      <c r="B22" s="66" t="s">
        <v>98</v>
      </c>
      <c r="C22" s="233" t="s">
        <v>540</v>
      </c>
      <c r="D22" s="517">
        <v>816</v>
      </c>
      <c r="E22" s="434">
        <f t="shared" si="1"/>
        <v>816</v>
      </c>
      <c r="F22" s="53"/>
      <c r="G22" s="66" t="s">
        <v>116</v>
      </c>
      <c r="H22" s="68" t="s">
        <v>540</v>
      </c>
      <c r="I22" s="430">
        <v>649</v>
      </c>
      <c r="J22" s="434">
        <f t="shared" si="0"/>
        <v>649</v>
      </c>
      <c r="K22" s="53"/>
    </row>
    <row r="23" spans="2:11" ht="20" customHeight="1" x14ac:dyDescent="0.35">
      <c r="B23" s="66" t="s">
        <v>99</v>
      </c>
      <c r="C23" s="233" t="s">
        <v>540</v>
      </c>
      <c r="D23" s="517">
        <v>62</v>
      </c>
      <c r="E23" s="434">
        <f t="shared" si="1"/>
        <v>62</v>
      </c>
      <c r="F23" s="53"/>
      <c r="G23" s="66" t="s">
        <v>117</v>
      </c>
      <c r="H23" s="68" t="s">
        <v>540</v>
      </c>
      <c r="I23" s="430">
        <v>699</v>
      </c>
      <c r="J23" s="434">
        <f t="shared" si="0"/>
        <v>699</v>
      </c>
      <c r="K23" s="53"/>
    </row>
    <row r="24" spans="2:11" ht="20" customHeight="1" x14ac:dyDescent="0.35">
      <c r="B24" s="66" t="s">
        <v>100</v>
      </c>
      <c r="C24" s="233" t="s">
        <v>540</v>
      </c>
      <c r="D24" s="517">
        <v>79</v>
      </c>
      <c r="E24" s="434">
        <f t="shared" si="1"/>
        <v>79</v>
      </c>
      <c r="F24" s="53"/>
      <c r="G24" s="66" t="s">
        <v>216</v>
      </c>
      <c r="H24" s="68" t="s">
        <v>540</v>
      </c>
      <c r="I24" s="430">
        <v>974</v>
      </c>
      <c r="J24" s="434">
        <f t="shared" si="0"/>
        <v>974</v>
      </c>
      <c r="K24" s="53"/>
    </row>
    <row r="25" spans="2:11" ht="20" customHeight="1" x14ac:dyDescent="0.35">
      <c r="B25" s="66" t="s">
        <v>102</v>
      </c>
      <c r="C25" s="233" t="s">
        <v>540</v>
      </c>
      <c r="D25" s="517">
        <v>465</v>
      </c>
      <c r="E25" s="434">
        <f t="shared" si="1"/>
        <v>465</v>
      </c>
      <c r="F25" s="53"/>
      <c r="G25" s="66" t="s">
        <v>140</v>
      </c>
      <c r="H25" s="68" t="s">
        <v>540</v>
      </c>
      <c r="I25" s="431">
        <v>781</v>
      </c>
      <c r="J25" s="434">
        <f t="shared" si="0"/>
        <v>781</v>
      </c>
      <c r="K25" s="53"/>
    </row>
    <row r="26" spans="2:11" ht="20" customHeight="1" x14ac:dyDescent="0.35">
      <c r="B26" s="66" t="s">
        <v>101</v>
      </c>
      <c r="C26" s="233" t="s">
        <v>540</v>
      </c>
      <c r="D26" s="517">
        <v>611</v>
      </c>
      <c r="E26" s="434">
        <f t="shared" si="1"/>
        <v>611</v>
      </c>
      <c r="F26" s="53"/>
      <c r="G26" s="66" t="s">
        <v>217</v>
      </c>
      <c r="H26" s="68" t="s">
        <v>540</v>
      </c>
      <c r="I26" s="430">
        <v>1257</v>
      </c>
      <c r="J26" s="434">
        <f t="shared" si="0"/>
        <v>1257</v>
      </c>
      <c r="K26" s="53"/>
    </row>
    <row r="27" spans="2:11" ht="20" customHeight="1" x14ac:dyDescent="0.35">
      <c r="B27" s="129" t="s">
        <v>103</v>
      </c>
      <c r="C27" s="233" t="s">
        <v>540</v>
      </c>
      <c r="D27" s="516">
        <v>763</v>
      </c>
      <c r="E27" s="434">
        <f t="shared" si="1"/>
        <v>763</v>
      </c>
      <c r="F27" s="53"/>
      <c r="G27" s="66" t="s">
        <v>141</v>
      </c>
      <c r="H27" s="68" t="s">
        <v>540</v>
      </c>
      <c r="I27" s="431">
        <v>1034</v>
      </c>
      <c r="J27" s="434">
        <f t="shared" si="0"/>
        <v>1034</v>
      </c>
      <c r="K27" s="53"/>
    </row>
    <row r="28" spans="2:11" ht="20" customHeight="1" x14ac:dyDescent="0.35">
      <c r="B28" s="66" t="s">
        <v>104</v>
      </c>
      <c r="C28" s="512" t="s">
        <v>540</v>
      </c>
      <c r="D28" s="516">
        <v>902</v>
      </c>
      <c r="E28" s="434">
        <f t="shared" si="1"/>
        <v>902</v>
      </c>
      <c r="F28" s="53"/>
      <c r="G28" s="114"/>
      <c r="H28" s="184"/>
      <c r="I28" s="421"/>
      <c r="J28" s="434"/>
      <c r="K28" s="53"/>
    </row>
    <row r="29" spans="2:11" ht="20" customHeight="1" thickBot="1" x14ac:dyDescent="1">
      <c r="B29" s="202"/>
      <c r="C29" s="513"/>
      <c r="D29" s="519"/>
      <c r="E29" s="434"/>
      <c r="F29" s="53"/>
      <c r="G29" s="72"/>
      <c r="H29" s="175"/>
      <c r="I29" s="422"/>
      <c r="J29" s="434"/>
      <c r="K29" s="53"/>
    </row>
    <row r="30" spans="2:11" ht="20" customHeight="1" thickBot="1" x14ac:dyDescent="0.4">
      <c r="B30" s="86" t="s">
        <v>506</v>
      </c>
      <c r="C30" s="414"/>
      <c r="D30" s="473" t="s">
        <v>33</v>
      </c>
      <c r="E30" s="473" t="s">
        <v>33</v>
      </c>
      <c r="F30" s="53"/>
      <c r="G30" s="86" t="s">
        <v>506</v>
      </c>
      <c r="H30" s="209"/>
      <c r="I30" s="468" t="s">
        <v>33</v>
      </c>
      <c r="J30" s="473" t="s">
        <v>33</v>
      </c>
      <c r="K30" s="53"/>
    </row>
    <row r="31" spans="2:11" ht="20" customHeight="1" x14ac:dyDescent="0.35">
      <c r="B31" s="66" t="s">
        <v>523</v>
      </c>
      <c r="C31" s="512" t="s">
        <v>540</v>
      </c>
      <c r="D31" s="517">
        <v>583</v>
      </c>
      <c r="E31" s="434">
        <f t="shared" si="1"/>
        <v>583</v>
      </c>
      <c r="F31" s="53"/>
      <c r="G31" s="66" t="s">
        <v>510</v>
      </c>
      <c r="H31" s="149" t="s">
        <v>540</v>
      </c>
      <c r="I31" s="430">
        <v>881</v>
      </c>
      <c r="J31" s="434">
        <f t="shared" si="0"/>
        <v>881</v>
      </c>
      <c r="K31" s="53"/>
    </row>
    <row r="32" spans="2:11" ht="20" customHeight="1" x14ac:dyDescent="0.35">
      <c r="B32" s="66" t="s">
        <v>524</v>
      </c>
      <c r="C32" s="512" t="s">
        <v>540</v>
      </c>
      <c r="D32" s="517">
        <v>733</v>
      </c>
      <c r="E32" s="434">
        <f t="shared" si="1"/>
        <v>733</v>
      </c>
      <c r="F32" s="53"/>
      <c r="G32" s="66" t="s">
        <v>525</v>
      </c>
      <c r="H32" s="149" t="s">
        <v>540</v>
      </c>
      <c r="I32" s="430">
        <v>589</v>
      </c>
      <c r="J32" s="434">
        <f t="shared" si="0"/>
        <v>589</v>
      </c>
      <c r="K32" s="53"/>
    </row>
    <row r="33" spans="1:11" ht="20" customHeight="1" thickBot="1" x14ac:dyDescent="0.4">
      <c r="B33" s="72" t="s">
        <v>509</v>
      </c>
      <c r="C33" s="514" t="s">
        <v>540</v>
      </c>
      <c r="D33" s="425">
        <v>708</v>
      </c>
      <c r="E33" s="435">
        <f t="shared" si="1"/>
        <v>708</v>
      </c>
      <c r="F33" s="53"/>
      <c r="G33" s="72" t="s">
        <v>526</v>
      </c>
      <c r="H33" s="175" t="s">
        <v>540</v>
      </c>
      <c r="I33" s="422">
        <v>720</v>
      </c>
      <c r="J33" s="435">
        <f t="shared" si="0"/>
        <v>720</v>
      </c>
    </row>
    <row r="34" spans="1:11" ht="22.75" customHeight="1" x14ac:dyDescent="0.35">
      <c r="A34" s="588" t="s">
        <v>541</v>
      </c>
      <c r="B34" s="588"/>
      <c r="C34" s="588"/>
      <c r="D34" s="588"/>
      <c r="E34" s="588"/>
      <c r="F34" s="588"/>
      <c r="G34" s="588"/>
      <c r="H34" s="588"/>
      <c r="I34" s="588"/>
      <c r="J34" s="406"/>
    </row>
    <row r="35" spans="1:11" ht="11.4" customHeight="1" x14ac:dyDescent="0.35">
      <c r="A35" s="200"/>
      <c r="B35" s="200"/>
      <c r="C35" s="200"/>
      <c r="D35" s="200"/>
      <c r="E35" s="408"/>
      <c r="F35" s="200"/>
      <c r="G35" s="200"/>
      <c r="H35" s="200"/>
      <c r="I35" s="200"/>
      <c r="J35" s="408"/>
    </row>
    <row r="36" spans="1:11" ht="22.75" customHeight="1" x14ac:dyDescent="0.5">
      <c r="A36" s="605" t="s">
        <v>542</v>
      </c>
      <c r="B36" s="605"/>
      <c r="C36" s="605"/>
      <c r="D36" s="605"/>
      <c r="E36" s="605"/>
      <c r="F36" s="605"/>
      <c r="G36" s="605"/>
      <c r="H36" s="605"/>
      <c r="I36" s="605"/>
      <c r="J36" s="605"/>
      <c r="K36" s="51"/>
    </row>
    <row r="37" spans="1:11" ht="23.4" customHeight="1" x14ac:dyDescent="0.35">
      <c r="A37" s="606" t="s">
        <v>543</v>
      </c>
      <c r="B37" s="606"/>
      <c r="C37" s="606"/>
      <c r="D37" s="606"/>
      <c r="E37" s="606"/>
      <c r="F37" s="606"/>
      <c r="G37" s="606"/>
      <c r="H37" s="606"/>
      <c r="I37" s="606"/>
      <c r="J37" s="606"/>
    </row>
    <row r="38" spans="1:11" x14ac:dyDescent="0.35">
      <c r="B38" s="203"/>
      <c r="C38" s="203"/>
      <c r="D38" s="203"/>
      <c r="E38" s="203"/>
      <c r="F38" s="201"/>
      <c r="G38" s="203"/>
      <c r="H38" s="203"/>
      <c r="I38" s="203"/>
      <c r="J38" s="203"/>
    </row>
    <row r="39" spans="1:11" ht="61.75" customHeight="1" x14ac:dyDescent="0.35">
      <c r="A39" s="607" t="s">
        <v>544</v>
      </c>
      <c r="B39" s="608"/>
      <c r="C39" s="608"/>
      <c r="D39" s="608"/>
      <c r="E39" s="608"/>
      <c r="F39" s="608"/>
      <c r="G39" s="608"/>
      <c r="H39" s="608"/>
      <c r="I39" s="608"/>
      <c r="J39" s="609"/>
    </row>
    <row r="41" spans="1:11" x14ac:dyDescent="0.35">
      <c r="I41" s="58">
        <v>1</v>
      </c>
      <c r="J41" s="58"/>
    </row>
  </sheetData>
  <sheetProtection password="CF7A" sheet="1" objects="1" scenarios="1"/>
  <mergeCells count="5">
    <mergeCell ref="B2:I2"/>
    <mergeCell ref="A34:I34"/>
    <mergeCell ref="A36:J36"/>
    <mergeCell ref="A37:J37"/>
    <mergeCell ref="A39:J39"/>
  </mergeCells>
  <pageMargins left="0.23622047244094491" right="3.937007874015748E-2" top="0.15748031496062992" bottom="0.15748031496062992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2"/>
  <sheetViews>
    <sheetView workbookViewId="0">
      <selection activeCell="J12" sqref="J12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08984375" customWidth="1"/>
    <col min="4" max="4" width="11.453125" hidden="1" customWidth="1"/>
    <col min="5" max="5" width="11.453125" customWidth="1"/>
    <col min="6" max="6" width="5.81640625" customWidth="1"/>
    <col min="7" max="7" width="19.6328125" customWidth="1"/>
    <col min="8" max="8" width="14" customWidth="1"/>
    <col min="9" max="9" width="11.453125" hidden="1" customWidth="1"/>
    <col min="10" max="10" width="11.453125" customWidth="1"/>
  </cols>
  <sheetData>
    <row r="1" spans="1:11" ht="18.649999999999999" customHeight="1" thickBot="1" x14ac:dyDescent="0.35"/>
    <row r="2" spans="1:11" ht="37" thickBot="1" x14ac:dyDescent="1.45">
      <c r="A2" s="44" t="s">
        <v>215</v>
      </c>
      <c r="B2" s="610" t="s">
        <v>1070</v>
      </c>
      <c r="C2" s="611"/>
      <c r="D2" s="611"/>
      <c r="E2" s="611"/>
      <c r="F2" s="611"/>
      <c r="G2" s="611"/>
      <c r="H2" s="611"/>
      <c r="I2" s="612"/>
      <c r="J2" s="527">
        <v>0</v>
      </c>
    </row>
    <row r="3" spans="1:11" ht="16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1.4" customHeight="1" x14ac:dyDescent="0.3">
      <c r="B5" s="9"/>
      <c r="C5" s="10"/>
      <c r="D5" s="415"/>
      <c r="E5" s="521"/>
      <c r="G5" s="9"/>
      <c r="H5" s="10"/>
      <c r="I5" s="415"/>
      <c r="J5" s="521"/>
    </row>
    <row r="6" spans="1:11" ht="20" customHeight="1" x14ac:dyDescent="0.35">
      <c r="B6" s="402" t="s">
        <v>87</v>
      </c>
      <c r="C6" s="67" t="s">
        <v>1021</v>
      </c>
      <c r="D6" s="552">
        <v>284</v>
      </c>
      <c r="E6" s="528">
        <f>D6+(D6*J$2%)</f>
        <v>284</v>
      </c>
      <c r="F6" s="53"/>
      <c r="G6" s="399" t="s">
        <v>106</v>
      </c>
      <c r="H6" s="400" t="s">
        <v>1019</v>
      </c>
      <c r="I6" s="541">
        <v>167</v>
      </c>
      <c r="J6" s="522">
        <f>I6+(I6*J$2%)</f>
        <v>167</v>
      </c>
      <c r="K6" s="53"/>
    </row>
    <row r="7" spans="1:11" ht="20" customHeight="1" x14ac:dyDescent="0.35">
      <c r="B7" s="404" t="s">
        <v>88</v>
      </c>
      <c r="C7" s="67" t="s">
        <v>1020</v>
      </c>
      <c r="D7" s="543">
        <v>284</v>
      </c>
      <c r="E7" s="524">
        <f t="shared" ref="E7:E8" si="0">D7+(D7*J$2%)</f>
        <v>284</v>
      </c>
      <c r="F7" s="53"/>
      <c r="G7" s="65" t="s">
        <v>107</v>
      </c>
      <c r="H7" s="67" t="s">
        <v>1020</v>
      </c>
      <c r="I7" s="545">
        <v>398</v>
      </c>
      <c r="J7" s="434">
        <f>I7+(I7*J$2%)</f>
        <v>398</v>
      </c>
      <c r="K7" s="53"/>
    </row>
    <row r="8" spans="1:11" ht="20" customHeight="1" x14ac:dyDescent="0.35">
      <c r="B8" s="404" t="s">
        <v>90</v>
      </c>
      <c r="C8" s="67" t="s">
        <v>1021</v>
      </c>
      <c r="D8" s="543">
        <v>348</v>
      </c>
      <c r="E8" s="524">
        <f t="shared" si="0"/>
        <v>348</v>
      </c>
      <c r="F8" s="53"/>
      <c r="G8" s="66" t="s">
        <v>108</v>
      </c>
      <c r="H8" s="67" t="s">
        <v>1021</v>
      </c>
      <c r="I8" s="544">
        <v>398</v>
      </c>
      <c r="J8" s="434">
        <f t="shared" ref="J8:J33" si="1">I8+(I8*J$2%)</f>
        <v>398</v>
      </c>
      <c r="K8" s="53"/>
    </row>
    <row r="9" spans="1:11" ht="20" customHeight="1" x14ac:dyDescent="0.35">
      <c r="B9" s="66" t="s">
        <v>246</v>
      </c>
      <c r="C9" s="67" t="s">
        <v>1020</v>
      </c>
      <c r="D9" s="543">
        <v>340</v>
      </c>
      <c r="E9" s="524">
        <f>D9+(D9*J$2%)</f>
        <v>340</v>
      </c>
      <c r="F9" s="53"/>
      <c r="G9" s="66" t="s">
        <v>109</v>
      </c>
      <c r="H9" s="67" t="s">
        <v>1020</v>
      </c>
      <c r="I9" s="544">
        <v>442</v>
      </c>
      <c r="J9" s="434">
        <f t="shared" si="1"/>
        <v>442</v>
      </c>
      <c r="K9" s="53"/>
    </row>
    <row r="10" spans="1:11" ht="20" customHeight="1" x14ac:dyDescent="0.35">
      <c r="B10" s="66" t="s">
        <v>247</v>
      </c>
      <c r="C10" s="67" t="s">
        <v>1021</v>
      </c>
      <c r="D10" s="543">
        <v>420</v>
      </c>
      <c r="E10" s="524">
        <f t="shared" ref="E10:E33" si="2">D10+(D10*J$2%)</f>
        <v>420</v>
      </c>
      <c r="F10" s="53"/>
      <c r="G10" s="66" t="s">
        <v>519</v>
      </c>
      <c r="H10" s="67" t="s">
        <v>1021</v>
      </c>
      <c r="I10" s="544">
        <v>492</v>
      </c>
      <c r="J10" s="434">
        <f t="shared" si="1"/>
        <v>492</v>
      </c>
      <c r="K10" s="53"/>
    </row>
    <row r="11" spans="1:11" ht="20" customHeight="1" x14ac:dyDescent="0.35">
      <c r="B11" s="66" t="s">
        <v>89</v>
      </c>
      <c r="C11" s="67" t="s">
        <v>1020</v>
      </c>
      <c r="D11" s="544">
        <v>364</v>
      </c>
      <c r="E11" s="524">
        <f t="shared" si="2"/>
        <v>364</v>
      </c>
      <c r="F11" s="53"/>
      <c r="G11" s="66" t="s">
        <v>504</v>
      </c>
      <c r="H11" s="67" t="s">
        <v>1020</v>
      </c>
      <c r="I11" s="544">
        <v>626</v>
      </c>
      <c r="J11" s="434">
        <f t="shared" si="1"/>
        <v>626</v>
      </c>
      <c r="K11" s="53"/>
    </row>
    <row r="12" spans="1:11" ht="20" customHeight="1" x14ac:dyDescent="0.35">
      <c r="B12" s="66" t="s">
        <v>293</v>
      </c>
      <c r="C12" s="67" t="s">
        <v>1021</v>
      </c>
      <c r="D12" s="544">
        <v>449</v>
      </c>
      <c r="E12" s="524">
        <f t="shared" si="2"/>
        <v>449</v>
      </c>
      <c r="F12" s="53"/>
      <c r="G12" s="66" t="s">
        <v>110</v>
      </c>
      <c r="H12" s="67" t="s">
        <v>1021</v>
      </c>
      <c r="I12" s="544">
        <v>741</v>
      </c>
      <c r="J12" s="434">
        <f t="shared" si="1"/>
        <v>741</v>
      </c>
      <c r="K12" s="53"/>
    </row>
    <row r="13" spans="1:11" ht="20" customHeight="1" x14ac:dyDescent="0.35">
      <c r="B13" s="66" t="s">
        <v>91</v>
      </c>
      <c r="C13" s="67" t="s">
        <v>1020</v>
      </c>
      <c r="D13" s="544">
        <v>327</v>
      </c>
      <c r="E13" s="524">
        <f t="shared" si="2"/>
        <v>327</v>
      </c>
      <c r="F13" s="53"/>
      <c r="G13" s="66" t="s">
        <v>111</v>
      </c>
      <c r="H13" s="67" t="s">
        <v>1020</v>
      </c>
      <c r="I13" s="544">
        <v>931</v>
      </c>
      <c r="J13" s="434">
        <f t="shared" si="1"/>
        <v>931</v>
      </c>
      <c r="K13" s="53"/>
    </row>
    <row r="14" spans="1:11" ht="20" customHeight="1" x14ac:dyDescent="0.35">
      <c r="B14" s="66" t="s">
        <v>92</v>
      </c>
      <c r="C14" s="67" t="s">
        <v>1021</v>
      </c>
      <c r="D14" s="544">
        <v>398</v>
      </c>
      <c r="E14" s="524">
        <f t="shared" si="2"/>
        <v>398</v>
      </c>
      <c r="F14" s="53"/>
      <c r="G14" s="401" t="s">
        <v>145</v>
      </c>
      <c r="H14" s="400" t="s">
        <v>1019</v>
      </c>
      <c r="I14" s="542">
        <v>98</v>
      </c>
      <c r="J14" s="523">
        <f t="shared" si="1"/>
        <v>98</v>
      </c>
      <c r="K14" s="53"/>
    </row>
    <row r="15" spans="1:11" ht="20" customHeight="1" x14ac:dyDescent="0.35">
      <c r="B15" s="66" t="s">
        <v>93</v>
      </c>
      <c r="C15" s="67" t="s">
        <v>1020</v>
      </c>
      <c r="D15" s="544">
        <v>492</v>
      </c>
      <c r="E15" s="524">
        <f t="shared" si="2"/>
        <v>492</v>
      </c>
      <c r="F15" s="53"/>
      <c r="G15" s="401" t="s">
        <v>112</v>
      </c>
      <c r="H15" s="400" t="s">
        <v>1019</v>
      </c>
      <c r="I15" s="542">
        <v>203</v>
      </c>
      <c r="J15" s="523">
        <f t="shared" si="1"/>
        <v>203</v>
      </c>
      <c r="K15" s="53"/>
    </row>
    <row r="16" spans="1:11" ht="20" customHeight="1" x14ac:dyDescent="0.35">
      <c r="B16" s="66" t="s">
        <v>94</v>
      </c>
      <c r="C16" s="67" t="s">
        <v>1021</v>
      </c>
      <c r="D16" s="544">
        <v>417</v>
      </c>
      <c r="E16" s="524">
        <f t="shared" si="2"/>
        <v>417</v>
      </c>
      <c r="F16" s="53"/>
      <c r="G16" s="66" t="s">
        <v>113</v>
      </c>
      <c r="H16" s="67" t="s">
        <v>1021</v>
      </c>
      <c r="I16" s="544">
        <v>512</v>
      </c>
      <c r="J16" s="434">
        <f t="shared" si="1"/>
        <v>512</v>
      </c>
      <c r="K16" s="53"/>
    </row>
    <row r="17" spans="2:11" ht="20" customHeight="1" x14ac:dyDescent="0.35">
      <c r="B17" s="66" t="s">
        <v>95</v>
      </c>
      <c r="C17" s="67" t="s">
        <v>1020</v>
      </c>
      <c r="D17" s="544">
        <v>512</v>
      </c>
      <c r="E17" s="524">
        <f t="shared" si="2"/>
        <v>512</v>
      </c>
      <c r="F17" s="53"/>
      <c r="G17" s="66" t="s">
        <v>505</v>
      </c>
      <c r="H17" s="67" t="s">
        <v>1020</v>
      </c>
      <c r="I17" s="544">
        <v>639</v>
      </c>
      <c r="J17" s="434">
        <f t="shared" si="1"/>
        <v>639</v>
      </c>
      <c r="K17" s="53"/>
    </row>
    <row r="18" spans="2:11" ht="20" customHeight="1" x14ac:dyDescent="0.35">
      <c r="B18" s="66" t="s">
        <v>96</v>
      </c>
      <c r="C18" s="67" t="s">
        <v>1021</v>
      </c>
      <c r="D18" s="544">
        <v>639</v>
      </c>
      <c r="E18" s="524">
        <f t="shared" si="2"/>
        <v>639</v>
      </c>
      <c r="F18" s="53"/>
      <c r="G18" s="401" t="s">
        <v>248</v>
      </c>
      <c r="H18" s="400" t="s">
        <v>1019</v>
      </c>
      <c r="I18" s="542">
        <v>98</v>
      </c>
      <c r="J18" s="523">
        <f t="shared" si="1"/>
        <v>98</v>
      </c>
      <c r="K18" s="53"/>
    </row>
    <row r="19" spans="2:11" ht="20" customHeight="1" x14ac:dyDescent="0.35">
      <c r="B19" s="66" t="s">
        <v>97</v>
      </c>
      <c r="C19" s="67" t="s">
        <v>1020</v>
      </c>
      <c r="D19" s="544">
        <v>570</v>
      </c>
      <c r="E19" s="524">
        <f t="shared" si="2"/>
        <v>570</v>
      </c>
      <c r="F19" s="53"/>
      <c r="G19" s="66" t="s">
        <v>114</v>
      </c>
      <c r="H19" s="67" t="s">
        <v>1020</v>
      </c>
      <c r="I19" s="544">
        <v>454</v>
      </c>
      <c r="J19" s="434">
        <f t="shared" si="1"/>
        <v>454</v>
      </c>
      <c r="K19" s="53"/>
    </row>
    <row r="20" spans="2:11" ht="20" customHeight="1" x14ac:dyDescent="0.35">
      <c r="B20" s="66" t="s">
        <v>98</v>
      </c>
      <c r="C20" s="67" t="s">
        <v>1021</v>
      </c>
      <c r="D20" s="544">
        <v>712</v>
      </c>
      <c r="E20" s="524">
        <f t="shared" si="2"/>
        <v>712</v>
      </c>
      <c r="F20" s="53"/>
      <c r="G20" s="66" t="s">
        <v>115</v>
      </c>
      <c r="H20" s="67" t="s">
        <v>1021</v>
      </c>
      <c r="I20" s="544">
        <v>508</v>
      </c>
      <c r="J20" s="434">
        <f t="shared" si="1"/>
        <v>508</v>
      </c>
      <c r="K20" s="53"/>
    </row>
    <row r="21" spans="2:11" ht="18" customHeight="1" x14ac:dyDescent="0.35">
      <c r="B21" s="401" t="s">
        <v>99</v>
      </c>
      <c r="C21" s="400" t="s">
        <v>1019</v>
      </c>
      <c r="D21" s="542">
        <v>36</v>
      </c>
      <c r="E21" s="523">
        <f t="shared" si="2"/>
        <v>36</v>
      </c>
      <c r="F21" s="53"/>
      <c r="G21" s="66" t="s">
        <v>116</v>
      </c>
      <c r="H21" s="67" t="s">
        <v>1020</v>
      </c>
      <c r="I21" s="544">
        <v>568</v>
      </c>
      <c r="J21" s="434">
        <f t="shared" si="1"/>
        <v>568</v>
      </c>
      <c r="K21" s="53"/>
    </row>
    <row r="22" spans="2:11" ht="18" customHeight="1" x14ac:dyDescent="0.35">
      <c r="B22" s="401" t="s">
        <v>100</v>
      </c>
      <c r="C22" s="400" t="s">
        <v>1019</v>
      </c>
      <c r="D22" s="542">
        <v>44</v>
      </c>
      <c r="E22" s="523">
        <f t="shared" si="2"/>
        <v>44</v>
      </c>
      <c r="F22" s="53"/>
      <c r="G22" s="66" t="s">
        <v>117</v>
      </c>
      <c r="H22" s="67" t="s">
        <v>1021</v>
      </c>
      <c r="I22" s="544">
        <v>623</v>
      </c>
      <c r="J22" s="434">
        <f t="shared" si="1"/>
        <v>623</v>
      </c>
      <c r="K22" s="53"/>
    </row>
    <row r="23" spans="2:11" ht="18" customHeight="1" x14ac:dyDescent="0.35">
      <c r="B23" s="66" t="s">
        <v>102</v>
      </c>
      <c r="C23" s="67" t="s">
        <v>1020</v>
      </c>
      <c r="D23" s="544">
        <v>377</v>
      </c>
      <c r="E23" s="524">
        <f t="shared" si="2"/>
        <v>377</v>
      </c>
      <c r="F23" s="53"/>
      <c r="G23" s="66" t="s">
        <v>216</v>
      </c>
      <c r="H23" s="67" t="s">
        <v>1020</v>
      </c>
      <c r="I23" s="544">
        <v>796</v>
      </c>
      <c r="J23" s="434">
        <f t="shared" si="1"/>
        <v>796</v>
      </c>
      <c r="K23" s="53"/>
    </row>
    <row r="24" spans="2:11" ht="18" customHeight="1" x14ac:dyDescent="0.35">
      <c r="B24" s="66" t="s">
        <v>101</v>
      </c>
      <c r="C24" s="67" t="s">
        <v>1021</v>
      </c>
      <c r="D24" s="544">
        <v>507</v>
      </c>
      <c r="E24" s="524">
        <f t="shared" si="2"/>
        <v>507</v>
      </c>
      <c r="F24" s="53"/>
      <c r="G24" s="256" t="s">
        <v>140</v>
      </c>
      <c r="H24" s="67" t="s">
        <v>1021</v>
      </c>
      <c r="I24" s="550">
        <v>663</v>
      </c>
      <c r="J24" s="434">
        <f t="shared" si="1"/>
        <v>663</v>
      </c>
      <c r="K24" s="53"/>
    </row>
    <row r="25" spans="2:11" ht="18" customHeight="1" x14ac:dyDescent="0.35">
      <c r="B25" s="66" t="s">
        <v>103</v>
      </c>
      <c r="C25" s="67" t="s">
        <v>1020</v>
      </c>
      <c r="D25" s="544">
        <v>626</v>
      </c>
      <c r="E25" s="524">
        <f t="shared" si="2"/>
        <v>626</v>
      </c>
      <c r="F25" s="53"/>
      <c r="G25" s="66" t="s">
        <v>217</v>
      </c>
      <c r="H25" s="67" t="s">
        <v>1020</v>
      </c>
      <c r="I25" s="544">
        <v>1024</v>
      </c>
      <c r="J25" s="434">
        <f t="shared" si="1"/>
        <v>1024</v>
      </c>
      <c r="K25" s="53"/>
    </row>
    <row r="26" spans="2:11" ht="18" customHeight="1" x14ac:dyDescent="0.35">
      <c r="B26" s="65" t="s">
        <v>104</v>
      </c>
      <c r="C26" s="67" t="s">
        <v>1021</v>
      </c>
      <c r="D26" s="545">
        <v>785</v>
      </c>
      <c r="E26" s="524">
        <f t="shared" si="2"/>
        <v>785</v>
      </c>
      <c r="F26" s="53"/>
      <c r="G26" s="66" t="s">
        <v>141</v>
      </c>
      <c r="H26" s="67" t="s">
        <v>1021</v>
      </c>
      <c r="I26" s="543">
        <v>846</v>
      </c>
      <c r="J26" s="434">
        <f t="shared" si="1"/>
        <v>846</v>
      </c>
      <c r="K26" s="53"/>
    </row>
    <row r="27" spans="2:11" ht="18" customHeight="1" x14ac:dyDescent="0.35">
      <c r="B27" s="399" t="s">
        <v>105</v>
      </c>
      <c r="C27" s="400" t="s">
        <v>1019</v>
      </c>
      <c r="D27" s="541">
        <v>142</v>
      </c>
      <c r="E27" s="523">
        <f t="shared" si="2"/>
        <v>142</v>
      </c>
      <c r="F27" s="70"/>
      <c r="G27" s="211"/>
      <c r="H27" s="210"/>
      <c r="I27" s="212"/>
      <c r="J27" s="434"/>
      <c r="K27" s="53"/>
    </row>
    <row r="28" spans="2:11" ht="13.25" customHeight="1" thickBot="1" x14ac:dyDescent="0.85">
      <c r="B28" s="11"/>
      <c r="C28" s="13"/>
      <c r="D28" s="546"/>
      <c r="E28" s="524"/>
      <c r="F28" s="70"/>
      <c r="G28" s="4"/>
      <c r="H28" s="14"/>
      <c r="I28" s="551"/>
      <c r="J28" s="434"/>
      <c r="K28" s="53"/>
    </row>
    <row r="29" spans="2:11" ht="18" customHeight="1" thickBot="1" x14ac:dyDescent="0.4">
      <c r="B29" s="86" t="s">
        <v>312</v>
      </c>
      <c r="C29" s="87"/>
      <c r="D29" s="88" t="s">
        <v>33</v>
      </c>
      <c r="E29" s="423" t="s">
        <v>33</v>
      </c>
      <c r="F29" s="70"/>
      <c r="G29" s="86" t="s">
        <v>312</v>
      </c>
      <c r="H29" s="87"/>
      <c r="I29" s="88" t="s">
        <v>33</v>
      </c>
      <c r="J29" s="423" t="s">
        <v>33</v>
      </c>
      <c r="K29" s="53"/>
    </row>
    <row r="30" spans="2:11" ht="10.25" customHeight="1" x14ac:dyDescent="0.35">
      <c r="B30" s="9"/>
      <c r="C30" s="10"/>
      <c r="D30" s="547"/>
      <c r="E30" s="524"/>
      <c r="G30" s="9"/>
      <c r="H30" s="10"/>
      <c r="I30" s="547"/>
      <c r="J30" s="434"/>
      <c r="K30" s="53"/>
    </row>
    <row r="31" spans="2:11" ht="18" customHeight="1" x14ac:dyDescent="0.35">
      <c r="B31" s="65" t="s">
        <v>92</v>
      </c>
      <c r="C31" s="67" t="s">
        <v>1020</v>
      </c>
      <c r="D31" s="545">
        <v>398</v>
      </c>
      <c r="E31" s="524">
        <f t="shared" si="2"/>
        <v>398</v>
      </c>
      <c r="F31" s="53"/>
      <c r="G31" s="65" t="s">
        <v>96</v>
      </c>
      <c r="H31" s="67" t="s">
        <v>1021</v>
      </c>
      <c r="I31" s="545">
        <v>639</v>
      </c>
      <c r="J31" s="434">
        <f t="shared" si="1"/>
        <v>639</v>
      </c>
      <c r="K31" s="53"/>
    </row>
    <row r="32" spans="2:11" ht="18" customHeight="1" x14ac:dyDescent="0.35">
      <c r="B32" s="183" t="s">
        <v>93</v>
      </c>
      <c r="C32" s="67" t="s">
        <v>1021</v>
      </c>
      <c r="D32" s="548">
        <v>492</v>
      </c>
      <c r="E32" s="524">
        <f t="shared" si="2"/>
        <v>492</v>
      </c>
      <c r="F32" s="53"/>
      <c r="G32" s="183" t="s">
        <v>107</v>
      </c>
      <c r="H32" s="67" t="s">
        <v>1020</v>
      </c>
      <c r="I32" s="548">
        <v>398</v>
      </c>
      <c r="J32" s="434">
        <f t="shared" si="1"/>
        <v>398</v>
      </c>
      <c r="K32" s="53"/>
    </row>
    <row r="33" spans="1:11" ht="18" customHeight="1" thickBot="1" x14ac:dyDescent="0.4">
      <c r="B33" s="72" t="s">
        <v>95</v>
      </c>
      <c r="C33" s="118" t="s">
        <v>1020</v>
      </c>
      <c r="D33" s="549">
        <v>512</v>
      </c>
      <c r="E33" s="525">
        <f t="shared" si="2"/>
        <v>512</v>
      </c>
      <c r="F33" s="53"/>
      <c r="G33" s="72" t="s">
        <v>113</v>
      </c>
      <c r="H33" s="118" t="s">
        <v>1021</v>
      </c>
      <c r="I33" s="549">
        <v>512</v>
      </c>
      <c r="J33" s="435">
        <f t="shared" si="1"/>
        <v>512</v>
      </c>
      <c r="K33" s="53"/>
    </row>
    <row r="34" spans="1:11" x14ac:dyDescent="0.35">
      <c r="B34" s="107"/>
      <c r="C34" s="161"/>
      <c r="D34" s="23"/>
      <c r="E34" s="23"/>
      <c r="F34" s="53"/>
      <c r="G34" s="107"/>
      <c r="H34" s="161"/>
      <c r="I34" s="23"/>
      <c r="J34" s="23"/>
    </row>
    <row r="35" spans="1:11" ht="23.25" customHeight="1" x14ac:dyDescent="0.35"/>
    <row r="36" spans="1:11" ht="27" customHeight="1" x14ac:dyDescent="0.35">
      <c r="A36" s="588" t="s">
        <v>1022</v>
      </c>
      <c r="B36" s="588"/>
      <c r="C36" s="588"/>
      <c r="D36" s="588"/>
      <c r="E36" s="588"/>
      <c r="F36" s="588"/>
      <c r="G36" s="588"/>
      <c r="H36" s="588"/>
      <c r="I36" s="588"/>
      <c r="J36" s="406"/>
    </row>
    <row r="37" spans="1:11" ht="21" customHeight="1" x14ac:dyDescent="0.5">
      <c r="A37" s="613" t="s">
        <v>573</v>
      </c>
      <c r="B37" s="613"/>
      <c r="C37" s="613"/>
      <c r="D37" s="613"/>
      <c r="E37" s="613"/>
      <c r="F37" s="613"/>
      <c r="G37" s="613"/>
      <c r="H37" s="613"/>
      <c r="I37" s="613"/>
      <c r="J37" s="411"/>
      <c r="K37" s="51"/>
    </row>
    <row r="38" spans="1:11" ht="25.25" customHeight="1" x14ac:dyDescent="0.5">
      <c r="A38" s="613" t="s">
        <v>574</v>
      </c>
      <c r="B38" s="613"/>
      <c r="C38" s="613"/>
      <c r="D38" s="613"/>
      <c r="E38" s="613"/>
      <c r="F38" s="613"/>
      <c r="G38" s="613"/>
      <c r="H38" s="613"/>
      <c r="I38" s="613"/>
      <c r="J38" s="411"/>
      <c r="K38" s="51"/>
    </row>
    <row r="42" spans="1:11" x14ac:dyDescent="0.35">
      <c r="I42" s="60">
        <v>1</v>
      </c>
      <c r="J42" s="60"/>
    </row>
  </sheetData>
  <sheetProtection password="CF7A" sheet="1" objects="1" scenarios="1"/>
  <mergeCells count="4">
    <mergeCell ref="B2:I2"/>
    <mergeCell ref="A36:I36"/>
    <mergeCell ref="A37:I37"/>
    <mergeCell ref="A38:I38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3"/>
  <sheetViews>
    <sheetView workbookViewId="0">
      <selection activeCell="E16" sqref="E16"/>
    </sheetView>
  </sheetViews>
  <sheetFormatPr defaultRowHeight="15.5" x14ac:dyDescent="0.35"/>
  <cols>
    <col min="1" max="1" width="2.08984375" customWidth="1"/>
    <col min="2" max="2" width="20.6328125" style="1" customWidth="1"/>
    <col min="3" max="3" width="14.08984375" customWidth="1"/>
    <col min="4" max="4" width="11.453125" hidden="1" customWidth="1"/>
    <col min="5" max="5" width="11.453125" customWidth="1"/>
    <col min="6" max="6" width="5.81640625" customWidth="1"/>
    <col min="7" max="7" width="19.6328125" customWidth="1"/>
    <col min="8" max="8" width="14.6328125" customWidth="1"/>
    <col min="9" max="9" width="10.81640625" hidden="1" customWidth="1"/>
    <col min="10" max="10" width="10.81640625" customWidth="1"/>
  </cols>
  <sheetData>
    <row r="1" spans="1:11" ht="18.649999999999999" customHeight="1" thickBot="1" x14ac:dyDescent="0.35"/>
    <row r="2" spans="1:11" ht="37" thickBot="1" x14ac:dyDescent="1.45">
      <c r="A2" s="44" t="s">
        <v>215</v>
      </c>
      <c r="B2" s="585" t="s">
        <v>1071</v>
      </c>
      <c r="C2" s="586"/>
      <c r="D2" s="586"/>
      <c r="E2" s="586"/>
      <c r="F2" s="586"/>
      <c r="G2" s="586"/>
      <c r="H2" s="586"/>
      <c r="I2" s="587"/>
      <c r="J2" s="527">
        <v>0</v>
      </c>
    </row>
    <row r="3" spans="1:11" ht="19.75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16" thickBot="1" x14ac:dyDescent="0.4"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11.4" customHeight="1" x14ac:dyDescent="0.3">
      <c r="B5" s="9"/>
      <c r="C5" s="10"/>
      <c r="D5" s="415"/>
      <c r="E5" s="452"/>
      <c r="G5" s="9"/>
      <c r="H5" s="10"/>
      <c r="I5" s="415"/>
      <c r="J5" s="452"/>
    </row>
    <row r="6" spans="1:11" ht="20" customHeight="1" x14ac:dyDescent="0.35">
      <c r="B6" s="402" t="s">
        <v>87</v>
      </c>
      <c r="C6" s="403" t="s">
        <v>1019</v>
      </c>
      <c r="D6" s="552">
        <v>246</v>
      </c>
      <c r="E6" s="528">
        <f>D6+(D6*J$2%)</f>
        <v>246</v>
      </c>
      <c r="F6" s="53"/>
      <c r="G6" s="402" t="s">
        <v>106</v>
      </c>
      <c r="H6" s="403" t="s">
        <v>1019</v>
      </c>
      <c r="I6" s="552">
        <v>167</v>
      </c>
      <c r="J6" s="524">
        <f>I6+(I6*J$2%)</f>
        <v>167</v>
      </c>
      <c r="K6" s="53"/>
    </row>
    <row r="7" spans="1:11" ht="20" customHeight="1" x14ac:dyDescent="0.35">
      <c r="B7" s="404" t="s">
        <v>88</v>
      </c>
      <c r="C7" s="403" t="s">
        <v>1019</v>
      </c>
      <c r="D7" s="543">
        <v>246</v>
      </c>
      <c r="E7" s="524">
        <f t="shared" ref="E7:E33" si="0">D7+(D7*J$2%)</f>
        <v>246</v>
      </c>
      <c r="F7" s="53"/>
      <c r="G7" s="65" t="s">
        <v>107</v>
      </c>
      <c r="H7" s="403" t="s">
        <v>1019</v>
      </c>
      <c r="I7" s="545">
        <v>340</v>
      </c>
      <c r="J7" s="524">
        <f t="shared" ref="J7:J33" si="1">I7+(I7*J$2%)</f>
        <v>340</v>
      </c>
      <c r="K7" s="53"/>
    </row>
    <row r="8" spans="1:11" ht="20" customHeight="1" x14ac:dyDescent="0.35">
      <c r="B8" s="404" t="s">
        <v>90</v>
      </c>
      <c r="C8" s="403" t="s">
        <v>1019</v>
      </c>
      <c r="D8" s="543">
        <v>299</v>
      </c>
      <c r="E8" s="524">
        <f t="shared" si="0"/>
        <v>299</v>
      </c>
      <c r="F8" s="53"/>
      <c r="G8" s="66" t="s">
        <v>108</v>
      </c>
      <c r="H8" s="403" t="s">
        <v>1019</v>
      </c>
      <c r="I8" s="544">
        <v>340</v>
      </c>
      <c r="J8" s="524">
        <f t="shared" si="1"/>
        <v>340</v>
      </c>
      <c r="K8" s="53"/>
    </row>
    <row r="9" spans="1:11" ht="20" customHeight="1" x14ac:dyDescent="0.35">
      <c r="B9" s="66" t="s">
        <v>246</v>
      </c>
      <c r="C9" s="403" t="s">
        <v>1019</v>
      </c>
      <c r="D9" s="543">
        <v>293</v>
      </c>
      <c r="E9" s="524">
        <f t="shared" si="0"/>
        <v>293</v>
      </c>
      <c r="F9" s="53"/>
      <c r="G9" s="66" t="s">
        <v>109</v>
      </c>
      <c r="H9" s="403" t="s">
        <v>1019</v>
      </c>
      <c r="I9" s="544">
        <v>377</v>
      </c>
      <c r="J9" s="524">
        <f t="shared" si="1"/>
        <v>377</v>
      </c>
      <c r="K9" s="53"/>
    </row>
    <row r="10" spans="1:11" ht="20" customHeight="1" x14ac:dyDescent="0.35">
      <c r="B10" s="66" t="s">
        <v>247</v>
      </c>
      <c r="C10" s="403" t="s">
        <v>1019</v>
      </c>
      <c r="D10" s="543">
        <v>359</v>
      </c>
      <c r="E10" s="524">
        <f t="shared" si="0"/>
        <v>359</v>
      </c>
      <c r="F10" s="53"/>
      <c r="G10" s="66" t="s">
        <v>519</v>
      </c>
      <c r="H10" s="403" t="s">
        <v>1019</v>
      </c>
      <c r="I10" s="544">
        <v>420</v>
      </c>
      <c r="J10" s="524">
        <f t="shared" si="1"/>
        <v>420</v>
      </c>
      <c r="K10" s="53"/>
    </row>
    <row r="11" spans="1:11" ht="20" customHeight="1" x14ac:dyDescent="0.35">
      <c r="B11" s="66" t="s">
        <v>89</v>
      </c>
      <c r="C11" s="403" t="s">
        <v>1019</v>
      </c>
      <c r="D11" s="544">
        <v>312</v>
      </c>
      <c r="E11" s="524">
        <f t="shared" si="0"/>
        <v>312</v>
      </c>
      <c r="F11" s="53"/>
      <c r="G11" s="66" t="s">
        <v>504</v>
      </c>
      <c r="H11" s="403" t="s">
        <v>1019</v>
      </c>
      <c r="I11" s="544">
        <v>531</v>
      </c>
      <c r="J11" s="524">
        <f t="shared" si="1"/>
        <v>531</v>
      </c>
      <c r="K11" s="53"/>
    </row>
    <row r="12" spans="1:11" ht="20" customHeight="1" x14ac:dyDescent="0.35">
      <c r="B12" s="66" t="s">
        <v>293</v>
      </c>
      <c r="C12" s="403" t="s">
        <v>1019</v>
      </c>
      <c r="D12" s="544">
        <v>383</v>
      </c>
      <c r="E12" s="524">
        <f t="shared" si="0"/>
        <v>383</v>
      </c>
      <c r="F12" s="53"/>
      <c r="G12" s="66" t="s">
        <v>110</v>
      </c>
      <c r="H12" s="403" t="s">
        <v>1019</v>
      </c>
      <c r="I12" s="544">
        <v>626</v>
      </c>
      <c r="J12" s="524">
        <f t="shared" si="1"/>
        <v>626</v>
      </c>
      <c r="K12" s="53"/>
    </row>
    <row r="13" spans="1:11" ht="20" customHeight="1" x14ac:dyDescent="0.35">
      <c r="B13" s="66" t="s">
        <v>91</v>
      </c>
      <c r="C13" s="403" t="s">
        <v>1019</v>
      </c>
      <c r="D13" s="544">
        <v>281</v>
      </c>
      <c r="E13" s="524">
        <f t="shared" si="0"/>
        <v>281</v>
      </c>
      <c r="F13" s="53"/>
      <c r="G13" s="66" t="s">
        <v>111</v>
      </c>
      <c r="H13" s="403" t="s">
        <v>1019</v>
      </c>
      <c r="I13" s="544">
        <v>785</v>
      </c>
      <c r="J13" s="524">
        <f t="shared" si="1"/>
        <v>785</v>
      </c>
      <c r="K13" s="53"/>
    </row>
    <row r="14" spans="1:11" ht="20" customHeight="1" x14ac:dyDescent="0.35">
      <c r="B14" s="66" t="s">
        <v>92</v>
      </c>
      <c r="C14" s="403" t="s">
        <v>1019</v>
      </c>
      <c r="D14" s="544">
        <v>340</v>
      </c>
      <c r="E14" s="524">
        <f t="shared" si="0"/>
        <v>340</v>
      </c>
      <c r="F14" s="53"/>
      <c r="G14" s="404" t="s">
        <v>145</v>
      </c>
      <c r="H14" s="403" t="s">
        <v>1019</v>
      </c>
      <c r="I14" s="543">
        <v>98</v>
      </c>
      <c r="J14" s="524">
        <f t="shared" si="1"/>
        <v>98</v>
      </c>
      <c r="K14" s="53"/>
    </row>
    <row r="15" spans="1:11" ht="20" customHeight="1" x14ac:dyDescent="0.35">
      <c r="B15" s="66" t="s">
        <v>93</v>
      </c>
      <c r="C15" s="403" t="s">
        <v>1019</v>
      </c>
      <c r="D15" s="544">
        <v>420</v>
      </c>
      <c r="E15" s="524">
        <f t="shared" si="0"/>
        <v>420</v>
      </c>
      <c r="F15" s="53"/>
      <c r="G15" s="404" t="s">
        <v>112</v>
      </c>
      <c r="H15" s="403" t="s">
        <v>1019</v>
      </c>
      <c r="I15" s="543">
        <v>203</v>
      </c>
      <c r="J15" s="524">
        <f t="shared" si="1"/>
        <v>203</v>
      </c>
      <c r="K15" s="53"/>
    </row>
    <row r="16" spans="1:11" ht="20" customHeight="1" x14ac:dyDescent="0.35">
      <c r="B16" s="66" t="s">
        <v>94</v>
      </c>
      <c r="C16" s="403" t="s">
        <v>1019</v>
      </c>
      <c r="D16" s="544">
        <v>357</v>
      </c>
      <c r="E16" s="524">
        <f t="shared" si="0"/>
        <v>357</v>
      </c>
      <c r="F16" s="53"/>
      <c r="G16" s="66" t="s">
        <v>113</v>
      </c>
      <c r="H16" s="403" t="s">
        <v>1019</v>
      </c>
      <c r="I16" s="544">
        <v>437</v>
      </c>
      <c r="J16" s="524">
        <f t="shared" si="1"/>
        <v>437</v>
      </c>
      <c r="K16" s="53"/>
    </row>
    <row r="17" spans="2:11" ht="20" customHeight="1" x14ac:dyDescent="0.35">
      <c r="B17" s="66" t="s">
        <v>95</v>
      </c>
      <c r="C17" s="403" t="s">
        <v>1019</v>
      </c>
      <c r="D17" s="544">
        <v>437</v>
      </c>
      <c r="E17" s="524">
        <f t="shared" si="0"/>
        <v>437</v>
      </c>
      <c r="F17" s="53"/>
      <c r="G17" s="66" t="s">
        <v>505</v>
      </c>
      <c r="H17" s="403" t="s">
        <v>1019</v>
      </c>
      <c r="I17" s="544">
        <v>543</v>
      </c>
      <c r="J17" s="524">
        <f t="shared" si="1"/>
        <v>543</v>
      </c>
      <c r="K17" s="53"/>
    </row>
    <row r="18" spans="2:11" ht="20" customHeight="1" x14ac:dyDescent="0.35">
      <c r="B18" s="66" t="s">
        <v>96</v>
      </c>
      <c r="C18" s="403" t="s">
        <v>1019</v>
      </c>
      <c r="D18" s="544">
        <v>543</v>
      </c>
      <c r="E18" s="524">
        <f t="shared" si="0"/>
        <v>543</v>
      </c>
      <c r="F18" s="53"/>
      <c r="G18" s="404" t="s">
        <v>248</v>
      </c>
      <c r="H18" s="403" t="s">
        <v>1019</v>
      </c>
      <c r="I18" s="543">
        <v>98</v>
      </c>
      <c r="J18" s="524">
        <f t="shared" si="1"/>
        <v>98</v>
      </c>
      <c r="K18" s="53"/>
    </row>
    <row r="19" spans="2:11" ht="20" customHeight="1" x14ac:dyDescent="0.35">
      <c r="B19" s="66" t="s">
        <v>97</v>
      </c>
      <c r="C19" s="403" t="s">
        <v>1019</v>
      </c>
      <c r="D19" s="544">
        <v>484</v>
      </c>
      <c r="E19" s="524">
        <f t="shared" si="0"/>
        <v>484</v>
      </c>
      <c r="F19" s="53"/>
      <c r="G19" s="66" t="s">
        <v>114</v>
      </c>
      <c r="H19" s="403" t="s">
        <v>1019</v>
      </c>
      <c r="I19" s="544">
        <v>396</v>
      </c>
      <c r="J19" s="524">
        <f t="shared" si="1"/>
        <v>396</v>
      </c>
      <c r="K19" s="53"/>
    </row>
    <row r="20" spans="2:11" ht="20" customHeight="1" x14ac:dyDescent="0.35">
      <c r="B20" s="66" t="s">
        <v>98</v>
      </c>
      <c r="C20" s="403" t="s">
        <v>1019</v>
      </c>
      <c r="D20" s="544">
        <v>603</v>
      </c>
      <c r="E20" s="524">
        <f t="shared" si="0"/>
        <v>603</v>
      </c>
      <c r="F20" s="53"/>
      <c r="G20" s="66" t="s">
        <v>115</v>
      </c>
      <c r="H20" s="403" t="s">
        <v>1019</v>
      </c>
      <c r="I20" s="544">
        <v>450</v>
      </c>
      <c r="J20" s="524">
        <f t="shared" si="1"/>
        <v>450</v>
      </c>
      <c r="K20" s="53"/>
    </row>
    <row r="21" spans="2:11" ht="18" customHeight="1" x14ac:dyDescent="0.35">
      <c r="B21" s="404" t="s">
        <v>99</v>
      </c>
      <c r="C21" s="403" t="s">
        <v>1019</v>
      </c>
      <c r="D21" s="543">
        <v>36</v>
      </c>
      <c r="E21" s="524">
        <f t="shared" si="0"/>
        <v>36</v>
      </c>
      <c r="F21" s="53"/>
      <c r="G21" s="66" t="s">
        <v>116</v>
      </c>
      <c r="H21" s="403" t="s">
        <v>1019</v>
      </c>
      <c r="I21" s="544">
        <v>491</v>
      </c>
      <c r="J21" s="524">
        <f t="shared" si="1"/>
        <v>491</v>
      </c>
      <c r="K21" s="53"/>
    </row>
    <row r="22" spans="2:11" ht="18" customHeight="1" x14ac:dyDescent="0.35">
      <c r="B22" s="404" t="s">
        <v>100</v>
      </c>
      <c r="C22" s="403" t="s">
        <v>1019</v>
      </c>
      <c r="D22" s="543">
        <v>44</v>
      </c>
      <c r="E22" s="524">
        <f t="shared" si="0"/>
        <v>44</v>
      </c>
      <c r="F22" s="53"/>
      <c r="G22" s="66" t="s">
        <v>117</v>
      </c>
      <c r="H22" s="403" t="s">
        <v>1019</v>
      </c>
      <c r="I22" s="544">
        <v>547</v>
      </c>
      <c r="J22" s="524">
        <f t="shared" si="1"/>
        <v>547</v>
      </c>
      <c r="K22" s="53"/>
    </row>
    <row r="23" spans="2:11" ht="18" customHeight="1" x14ac:dyDescent="0.35">
      <c r="B23" s="66" t="s">
        <v>102</v>
      </c>
      <c r="C23" s="403" t="s">
        <v>1019</v>
      </c>
      <c r="D23" s="544">
        <v>324</v>
      </c>
      <c r="E23" s="524">
        <f t="shared" si="0"/>
        <v>324</v>
      </c>
      <c r="F23" s="53"/>
      <c r="G23" s="66" t="s">
        <v>216</v>
      </c>
      <c r="H23" s="403" t="s">
        <v>1019</v>
      </c>
      <c r="I23" s="544">
        <v>681</v>
      </c>
      <c r="J23" s="524">
        <f t="shared" si="1"/>
        <v>681</v>
      </c>
      <c r="K23" s="53"/>
    </row>
    <row r="24" spans="2:11" ht="18" customHeight="1" x14ac:dyDescent="0.35">
      <c r="B24" s="66" t="s">
        <v>101</v>
      </c>
      <c r="C24" s="403" t="s">
        <v>1019</v>
      </c>
      <c r="D24" s="544">
        <v>433</v>
      </c>
      <c r="E24" s="524">
        <f t="shared" si="0"/>
        <v>433</v>
      </c>
      <c r="F24" s="53"/>
      <c r="G24" s="256" t="s">
        <v>140</v>
      </c>
      <c r="H24" s="403" t="s">
        <v>1019</v>
      </c>
      <c r="I24" s="550">
        <v>571</v>
      </c>
      <c r="J24" s="524">
        <f t="shared" si="1"/>
        <v>571</v>
      </c>
      <c r="K24" s="53"/>
    </row>
    <row r="25" spans="2:11" ht="18" customHeight="1" x14ac:dyDescent="0.35">
      <c r="B25" s="66" t="s">
        <v>103</v>
      </c>
      <c r="C25" s="403" t="s">
        <v>1019</v>
      </c>
      <c r="D25" s="544">
        <v>531</v>
      </c>
      <c r="E25" s="524">
        <f t="shared" si="0"/>
        <v>531</v>
      </c>
      <c r="F25" s="53"/>
      <c r="G25" s="66" t="s">
        <v>217</v>
      </c>
      <c r="H25" s="403" t="s">
        <v>1019</v>
      </c>
      <c r="I25" s="544">
        <v>873</v>
      </c>
      <c r="J25" s="524">
        <f t="shared" si="1"/>
        <v>873</v>
      </c>
      <c r="K25" s="53"/>
    </row>
    <row r="26" spans="2:11" ht="18" customHeight="1" x14ac:dyDescent="0.35">
      <c r="B26" s="65" t="s">
        <v>104</v>
      </c>
      <c r="C26" s="403" t="s">
        <v>1019</v>
      </c>
      <c r="D26" s="545">
        <v>664</v>
      </c>
      <c r="E26" s="524">
        <f t="shared" si="0"/>
        <v>664</v>
      </c>
      <c r="F26" s="53"/>
      <c r="G26" s="66" t="s">
        <v>141</v>
      </c>
      <c r="H26" s="403" t="s">
        <v>1019</v>
      </c>
      <c r="I26" s="543">
        <v>725</v>
      </c>
      <c r="J26" s="524">
        <f t="shared" si="1"/>
        <v>725</v>
      </c>
      <c r="K26" s="53"/>
    </row>
    <row r="27" spans="2:11" ht="18" customHeight="1" x14ac:dyDescent="0.35">
      <c r="B27" s="402" t="s">
        <v>105</v>
      </c>
      <c r="C27" s="403" t="s">
        <v>1019</v>
      </c>
      <c r="D27" s="552">
        <v>142</v>
      </c>
      <c r="E27" s="524">
        <f t="shared" si="0"/>
        <v>142</v>
      </c>
      <c r="F27" s="70"/>
      <c r="G27" s="211"/>
      <c r="H27" s="403"/>
      <c r="I27" s="212"/>
      <c r="J27" s="524"/>
      <c r="K27" s="53"/>
    </row>
    <row r="28" spans="2:11" ht="13.25" customHeight="1" thickBot="1" x14ac:dyDescent="0.85">
      <c r="B28" s="11"/>
      <c r="C28" s="13"/>
      <c r="D28" s="546"/>
      <c r="E28" s="524"/>
      <c r="F28" s="70"/>
      <c r="G28" s="4"/>
      <c r="H28" s="14"/>
      <c r="I28" s="551"/>
      <c r="J28" s="524"/>
      <c r="K28" s="53"/>
    </row>
    <row r="29" spans="2:11" ht="18" customHeight="1" thickBot="1" x14ac:dyDescent="0.4">
      <c r="B29" s="86" t="s">
        <v>312</v>
      </c>
      <c r="C29" s="87"/>
      <c r="D29" s="88" t="s">
        <v>33</v>
      </c>
      <c r="E29" s="423" t="s">
        <v>33</v>
      </c>
      <c r="F29" s="70"/>
      <c r="G29" s="86" t="s">
        <v>312</v>
      </c>
      <c r="H29" s="87"/>
      <c r="I29" s="88" t="s">
        <v>33</v>
      </c>
      <c r="J29" s="423" t="s">
        <v>33</v>
      </c>
      <c r="K29" s="53"/>
    </row>
    <row r="30" spans="2:11" ht="10.25" customHeight="1" x14ac:dyDescent="0.35">
      <c r="B30" s="9"/>
      <c r="C30" s="10"/>
      <c r="D30" s="547"/>
      <c r="E30" s="524"/>
      <c r="G30" s="9"/>
      <c r="H30" s="10"/>
      <c r="I30" s="547"/>
      <c r="J30" s="524"/>
      <c r="K30" s="53"/>
    </row>
    <row r="31" spans="2:11" ht="18" customHeight="1" x14ac:dyDescent="0.35">
      <c r="B31" s="65" t="s">
        <v>92</v>
      </c>
      <c r="C31" s="403" t="s">
        <v>1019</v>
      </c>
      <c r="D31" s="545">
        <v>398</v>
      </c>
      <c r="E31" s="524">
        <f t="shared" si="0"/>
        <v>398</v>
      </c>
      <c r="F31" s="53"/>
      <c r="G31" s="65" t="s">
        <v>96</v>
      </c>
      <c r="H31" s="403" t="s">
        <v>1019</v>
      </c>
      <c r="I31" s="545">
        <v>639</v>
      </c>
      <c r="J31" s="524">
        <f t="shared" si="1"/>
        <v>639</v>
      </c>
      <c r="K31" s="53"/>
    </row>
    <row r="32" spans="2:11" ht="18" customHeight="1" x14ac:dyDescent="0.35">
      <c r="B32" s="183" t="s">
        <v>93</v>
      </c>
      <c r="C32" s="403" t="s">
        <v>1019</v>
      </c>
      <c r="D32" s="548">
        <v>492</v>
      </c>
      <c r="E32" s="524">
        <f t="shared" si="0"/>
        <v>492</v>
      </c>
      <c r="F32" s="53"/>
      <c r="G32" s="183" t="s">
        <v>107</v>
      </c>
      <c r="H32" s="403" t="s">
        <v>1019</v>
      </c>
      <c r="I32" s="548">
        <v>398</v>
      </c>
      <c r="J32" s="524">
        <f t="shared" si="1"/>
        <v>398</v>
      </c>
      <c r="K32" s="53"/>
    </row>
    <row r="33" spans="1:11" ht="18" customHeight="1" thickBot="1" x14ac:dyDescent="0.4">
      <c r="B33" s="72" t="s">
        <v>95</v>
      </c>
      <c r="C33" s="118" t="s">
        <v>1019</v>
      </c>
      <c r="D33" s="549">
        <v>512</v>
      </c>
      <c r="E33" s="525">
        <f t="shared" si="0"/>
        <v>512</v>
      </c>
      <c r="F33" s="53"/>
      <c r="G33" s="72" t="s">
        <v>113</v>
      </c>
      <c r="H33" s="118" t="s">
        <v>1019</v>
      </c>
      <c r="I33" s="549">
        <v>512</v>
      </c>
      <c r="J33" s="525">
        <f t="shared" si="1"/>
        <v>512</v>
      </c>
      <c r="K33" s="53"/>
    </row>
    <row r="34" spans="1:11" x14ac:dyDescent="0.35">
      <c r="B34" s="107"/>
      <c r="C34" s="161"/>
      <c r="D34" s="23"/>
      <c r="E34" s="23"/>
      <c r="F34" s="53"/>
      <c r="G34" s="107"/>
      <c r="H34" s="161"/>
      <c r="I34" s="23"/>
      <c r="J34" s="23"/>
    </row>
    <row r="35" spans="1:11" ht="23.25" customHeight="1" x14ac:dyDescent="0.35"/>
    <row r="36" spans="1:11" ht="24" customHeight="1" x14ac:dyDescent="0.35">
      <c r="A36" s="588" t="s">
        <v>1023</v>
      </c>
      <c r="B36" s="588"/>
      <c r="C36" s="588"/>
      <c r="D36" s="588"/>
      <c r="E36" s="588"/>
      <c r="F36" s="588"/>
      <c r="G36" s="588"/>
      <c r="H36" s="588"/>
      <c r="I36" s="588"/>
      <c r="J36" s="406"/>
    </row>
    <row r="37" spans="1:11" ht="12.65" customHeight="1" x14ac:dyDescent="0.35">
      <c r="A37" s="391"/>
      <c r="B37" s="391"/>
      <c r="C37" s="391"/>
      <c r="D37" s="391"/>
      <c r="E37" s="406"/>
      <c r="F37" s="391"/>
      <c r="G37" s="391"/>
      <c r="H37" s="391"/>
      <c r="I37" s="391"/>
      <c r="J37" s="406"/>
    </row>
    <row r="38" spans="1:11" ht="24.65" customHeight="1" x14ac:dyDescent="0.5">
      <c r="A38" s="613" t="s">
        <v>573</v>
      </c>
      <c r="B38" s="613"/>
      <c r="C38" s="613"/>
      <c r="D38" s="613"/>
      <c r="E38" s="613"/>
      <c r="F38" s="613"/>
      <c r="G38" s="613"/>
      <c r="H38" s="613"/>
      <c r="I38" s="613"/>
      <c r="J38" s="613"/>
      <c r="K38" s="51"/>
    </row>
    <row r="39" spans="1:11" ht="25.25" customHeight="1" x14ac:dyDescent="0.5">
      <c r="A39" s="613" t="s">
        <v>574</v>
      </c>
      <c r="B39" s="613"/>
      <c r="C39" s="613"/>
      <c r="D39" s="613"/>
      <c r="E39" s="613"/>
      <c r="F39" s="613"/>
      <c r="G39" s="613"/>
      <c r="H39" s="613"/>
      <c r="I39" s="613"/>
      <c r="J39" s="613"/>
      <c r="K39" s="51"/>
    </row>
    <row r="43" spans="1:11" x14ac:dyDescent="0.35">
      <c r="I43" s="60">
        <v>1</v>
      </c>
      <c r="J43" s="60"/>
    </row>
  </sheetData>
  <sheetProtection password="CF7A" sheet="1" objects="1" scenarios="1"/>
  <mergeCells count="4">
    <mergeCell ref="B2:I2"/>
    <mergeCell ref="A36:I36"/>
    <mergeCell ref="A38:J38"/>
    <mergeCell ref="A39:J39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9"/>
  <sheetViews>
    <sheetView zoomScaleNormal="100" workbookViewId="0">
      <selection activeCell="H13" sqref="H13"/>
    </sheetView>
  </sheetViews>
  <sheetFormatPr defaultRowHeight="15.5" x14ac:dyDescent="0.35"/>
  <cols>
    <col min="1" max="1" width="3.36328125" customWidth="1"/>
    <col min="2" max="2" width="20" style="1" customWidth="1"/>
    <col min="3" max="3" width="13.90625" customWidth="1"/>
    <col min="4" max="4" width="11.453125" hidden="1" customWidth="1"/>
    <col min="5" max="5" width="11.453125" customWidth="1"/>
    <col min="6" max="6" width="6.453125" customWidth="1"/>
    <col min="7" max="7" width="20.90625" customWidth="1"/>
    <col min="8" max="8" width="12.90625" customWidth="1"/>
    <col min="9" max="9" width="11.453125" hidden="1" customWidth="1"/>
    <col min="10" max="10" width="11.453125" customWidth="1"/>
  </cols>
  <sheetData>
    <row r="1" spans="1:11" ht="16.25" thickBot="1" x14ac:dyDescent="0.35"/>
    <row r="2" spans="1:11" ht="38.5" thickBot="1" x14ac:dyDescent="1.45">
      <c r="A2" s="44" t="s">
        <v>215</v>
      </c>
      <c r="B2" s="592" t="s">
        <v>1072</v>
      </c>
      <c r="C2" s="593"/>
      <c r="D2" s="593"/>
      <c r="E2" s="593"/>
      <c r="F2" s="593"/>
      <c r="G2" s="593"/>
      <c r="H2" s="593"/>
      <c r="I2" s="594"/>
      <c r="J2" s="520">
        <v>0</v>
      </c>
    </row>
    <row r="3" spans="1:11" ht="20.399999999999999" customHeight="1" thickBot="1" x14ac:dyDescent="0.4">
      <c r="B3" s="7"/>
      <c r="C3" s="7"/>
      <c r="D3" s="7"/>
      <c r="E3" s="7"/>
      <c r="F3" s="7"/>
      <c r="G3" s="7"/>
      <c r="H3" s="428" t="s">
        <v>1169</v>
      </c>
      <c r="I3" s="428"/>
      <c r="J3" s="413"/>
    </row>
    <row r="4" spans="1:11" ht="20.399999999999999" customHeight="1" thickBot="1" x14ac:dyDescent="0.4">
      <c r="A4" s="70"/>
      <c r="B4" s="86" t="s">
        <v>142</v>
      </c>
      <c r="C4" s="87"/>
      <c r="D4" s="414" t="s">
        <v>33</v>
      </c>
      <c r="E4" s="423" t="s">
        <v>33</v>
      </c>
      <c r="F4" s="70"/>
      <c r="G4" s="86" t="s">
        <v>142</v>
      </c>
      <c r="H4" s="87"/>
      <c r="I4" s="414" t="s">
        <v>33</v>
      </c>
      <c r="J4" s="423" t="s">
        <v>33</v>
      </c>
    </row>
    <row r="5" spans="1:11" ht="9.65" customHeight="1" x14ac:dyDescent="0.3">
      <c r="A5" s="70"/>
      <c r="B5" s="76"/>
      <c r="C5" s="119"/>
      <c r="D5" s="420"/>
      <c r="E5" s="443"/>
      <c r="F5" s="70"/>
      <c r="G5" s="76"/>
      <c r="H5" s="119"/>
      <c r="I5" s="420"/>
      <c r="J5" s="443"/>
    </row>
    <row r="6" spans="1:11" ht="20" customHeight="1" x14ac:dyDescent="0.35">
      <c r="A6" s="70"/>
      <c r="B6" s="65" t="s">
        <v>87</v>
      </c>
      <c r="C6" s="68" t="s">
        <v>547</v>
      </c>
      <c r="D6" s="442">
        <v>236</v>
      </c>
      <c r="E6" s="444">
        <f>D6+(D6*J$2%)</f>
        <v>236</v>
      </c>
      <c r="F6" s="73"/>
      <c r="G6" s="132" t="s">
        <v>106</v>
      </c>
      <c r="H6" s="184" t="s">
        <v>547</v>
      </c>
      <c r="I6" s="505">
        <v>210</v>
      </c>
      <c r="J6" s="444">
        <f>I6+(I6*J$2%)</f>
        <v>210</v>
      </c>
      <c r="K6" s="53"/>
    </row>
    <row r="7" spans="1:11" ht="20" customHeight="1" x14ac:dyDescent="0.35">
      <c r="A7" s="70"/>
      <c r="B7" s="66" t="s">
        <v>88</v>
      </c>
      <c r="C7" s="68" t="s">
        <v>547</v>
      </c>
      <c r="D7" s="430">
        <v>236</v>
      </c>
      <c r="E7" s="434">
        <f t="shared" ref="E7:E27" si="0">D7+(D7*J$2%)</f>
        <v>236</v>
      </c>
      <c r="F7" s="73"/>
      <c r="G7" s="65" t="s">
        <v>107</v>
      </c>
      <c r="H7" s="149" t="s">
        <v>547</v>
      </c>
      <c r="I7" s="442">
        <v>323</v>
      </c>
      <c r="J7" s="434">
        <f t="shared" ref="J7:J26" si="1">I7+(I7*J$2%)</f>
        <v>323</v>
      </c>
      <c r="K7" s="53"/>
    </row>
    <row r="8" spans="1:11" ht="20" customHeight="1" x14ac:dyDescent="0.35">
      <c r="A8" s="70"/>
      <c r="B8" s="66" t="s">
        <v>90</v>
      </c>
      <c r="C8" s="68" t="s">
        <v>547</v>
      </c>
      <c r="D8" s="430">
        <v>296</v>
      </c>
      <c r="E8" s="434">
        <f t="shared" si="0"/>
        <v>296</v>
      </c>
      <c r="F8" s="73"/>
      <c r="G8" s="66" t="s">
        <v>108</v>
      </c>
      <c r="H8" s="149" t="s">
        <v>547</v>
      </c>
      <c r="I8" s="430">
        <v>323</v>
      </c>
      <c r="J8" s="434">
        <f t="shared" si="1"/>
        <v>323</v>
      </c>
      <c r="K8" s="53"/>
    </row>
    <row r="9" spans="1:11" ht="20" customHeight="1" x14ac:dyDescent="0.35">
      <c r="A9" s="70"/>
      <c r="B9" s="66" t="s">
        <v>246</v>
      </c>
      <c r="C9" s="68" t="s">
        <v>547</v>
      </c>
      <c r="D9" s="431">
        <v>260</v>
      </c>
      <c r="E9" s="434">
        <f t="shared" si="0"/>
        <v>260</v>
      </c>
      <c r="F9" s="73"/>
      <c r="G9" s="66" t="s">
        <v>109</v>
      </c>
      <c r="H9" s="149" t="s">
        <v>547</v>
      </c>
      <c r="I9" s="430">
        <v>339</v>
      </c>
      <c r="J9" s="434">
        <f t="shared" si="1"/>
        <v>339</v>
      </c>
      <c r="K9" s="53"/>
    </row>
    <row r="10" spans="1:11" ht="20" customHeight="1" x14ac:dyDescent="0.35">
      <c r="A10" s="70"/>
      <c r="B10" s="66" t="s">
        <v>247</v>
      </c>
      <c r="C10" s="68" t="s">
        <v>547</v>
      </c>
      <c r="D10" s="431">
        <v>333</v>
      </c>
      <c r="E10" s="434">
        <f t="shared" si="0"/>
        <v>333</v>
      </c>
      <c r="F10" s="73"/>
      <c r="G10" s="66" t="s">
        <v>519</v>
      </c>
      <c r="H10" s="149" t="s">
        <v>547</v>
      </c>
      <c r="I10" s="430">
        <v>383</v>
      </c>
      <c r="J10" s="434">
        <f t="shared" si="1"/>
        <v>383</v>
      </c>
      <c r="K10" s="53"/>
    </row>
    <row r="11" spans="1:11" ht="20" customHeight="1" x14ac:dyDescent="0.35">
      <c r="A11" s="70"/>
      <c r="B11" s="66" t="s">
        <v>89</v>
      </c>
      <c r="C11" s="68" t="s">
        <v>547</v>
      </c>
      <c r="D11" s="430">
        <v>300</v>
      </c>
      <c r="E11" s="434">
        <f t="shared" si="0"/>
        <v>300</v>
      </c>
      <c r="F11" s="73"/>
      <c r="G11" s="66" t="s">
        <v>504</v>
      </c>
      <c r="H11" s="149" t="s">
        <v>547</v>
      </c>
      <c r="I11" s="430">
        <v>485</v>
      </c>
      <c r="J11" s="434">
        <f t="shared" si="1"/>
        <v>485</v>
      </c>
      <c r="K11" s="53"/>
    </row>
    <row r="12" spans="1:11" ht="20" customHeight="1" x14ac:dyDescent="0.35">
      <c r="A12" s="70"/>
      <c r="B12" s="66" t="s">
        <v>293</v>
      </c>
      <c r="C12" s="68" t="s">
        <v>547</v>
      </c>
      <c r="D12" s="430">
        <v>362</v>
      </c>
      <c r="E12" s="434">
        <f t="shared" si="0"/>
        <v>362</v>
      </c>
      <c r="F12" s="73"/>
      <c r="G12" s="66" t="s">
        <v>110</v>
      </c>
      <c r="H12" s="149" t="s">
        <v>547</v>
      </c>
      <c r="I12" s="430">
        <v>542</v>
      </c>
      <c r="J12" s="434">
        <f t="shared" si="1"/>
        <v>542</v>
      </c>
      <c r="K12" s="53"/>
    </row>
    <row r="13" spans="1:11" ht="20" customHeight="1" x14ac:dyDescent="0.35">
      <c r="A13" s="70"/>
      <c r="B13" s="66" t="s">
        <v>91</v>
      </c>
      <c r="C13" s="68" t="s">
        <v>547</v>
      </c>
      <c r="D13" s="430">
        <v>277</v>
      </c>
      <c r="E13" s="434">
        <f t="shared" si="0"/>
        <v>277</v>
      </c>
      <c r="F13" s="73"/>
      <c r="G13" s="66" t="s">
        <v>111</v>
      </c>
      <c r="H13" s="149" t="s">
        <v>547</v>
      </c>
      <c r="I13" s="430">
        <v>677</v>
      </c>
      <c r="J13" s="434">
        <f t="shared" si="1"/>
        <v>677</v>
      </c>
      <c r="K13" s="53"/>
    </row>
    <row r="14" spans="1:11" ht="20" customHeight="1" x14ac:dyDescent="0.35">
      <c r="A14" s="70"/>
      <c r="B14" s="66" t="s">
        <v>92</v>
      </c>
      <c r="C14" s="68" t="s">
        <v>547</v>
      </c>
      <c r="D14" s="430">
        <v>307</v>
      </c>
      <c r="E14" s="434">
        <f t="shared" si="0"/>
        <v>307</v>
      </c>
      <c r="F14" s="73"/>
      <c r="G14" s="66" t="s">
        <v>145</v>
      </c>
      <c r="H14" s="149" t="s">
        <v>547</v>
      </c>
      <c r="I14" s="431">
        <v>98</v>
      </c>
      <c r="J14" s="434">
        <f t="shared" si="1"/>
        <v>98</v>
      </c>
      <c r="K14" s="53"/>
    </row>
    <row r="15" spans="1:11" ht="20" customHeight="1" x14ac:dyDescent="0.35">
      <c r="A15" s="70"/>
      <c r="B15" s="66" t="s">
        <v>93</v>
      </c>
      <c r="C15" s="68" t="s">
        <v>547</v>
      </c>
      <c r="D15" s="430">
        <v>413</v>
      </c>
      <c r="E15" s="434">
        <f t="shared" si="0"/>
        <v>413</v>
      </c>
      <c r="F15" s="73"/>
      <c r="G15" s="66" t="s">
        <v>112</v>
      </c>
      <c r="H15" s="149" t="s">
        <v>547</v>
      </c>
      <c r="I15" s="430">
        <v>251</v>
      </c>
      <c r="J15" s="434">
        <f t="shared" si="1"/>
        <v>251</v>
      </c>
      <c r="K15" s="53"/>
    </row>
    <row r="16" spans="1:11" ht="20" customHeight="1" x14ac:dyDescent="0.35">
      <c r="A16" s="70"/>
      <c r="B16" s="66" t="s">
        <v>94</v>
      </c>
      <c r="C16" s="68" t="s">
        <v>547</v>
      </c>
      <c r="D16" s="430">
        <v>334</v>
      </c>
      <c r="E16" s="434">
        <f t="shared" si="0"/>
        <v>334</v>
      </c>
      <c r="F16" s="73"/>
      <c r="G16" s="66" t="s">
        <v>113</v>
      </c>
      <c r="H16" s="149" t="s">
        <v>547</v>
      </c>
      <c r="I16" s="430">
        <v>418</v>
      </c>
      <c r="J16" s="434">
        <f t="shared" si="1"/>
        <v>418</v>
      </c>
      <c r="K16" s="53"/>
    </row>
    <row r="17" spans="1:11" ht="20" customHeight="1" x14ac:dyDescent="0.35">
      <c r="A17" s="70"/>
      <c r="B17" s="66" t="s">
        <v>95</v>
      </c>
      <c r="C17" s="68" t="s">
        <v>547</v>
      </c>
      <c r="D17" s="430">
        <v>390</v>
      </c>
      <c r="E17" s="434">
        <f t="shared" si="0"/>
        <v>390</v>
      </c>
      <c r="F17" s="73"/>
      <c r="G17" s="66" t="s">
        <v>505</v>
      </c>
      <c r="H17" s="149" t="s">
        <v>547</v>
      </c>
      <c r="I17" s="430">
        <v>532</v>
      </c>
      <c r="J17" s="434">
        <f t="shared" si="1"/>
        <v>532</v>
      </c>
      <c r="K17" s="53"/>
    </row>
    <row r="18" spans="1:11" ht="20" customHeight="1" x14ac:dyDescent="0.35">
      <c r="A18" s="70"/>
      <c r="B18" s="66" t="s">
        <v>96</v>
      </c>
      <c r="C18" s="68" t="s">
        <v>547</v>
      </c>
      <c r="D18" s="430">
        <v>517</v>
      </c>
      <c r="E18" s="434">
        <f t="shared" si="0"/>
        <v>517</v>
      </c>
      <c r="F18" s="73"/>
      <c r="G18" s="66" t="s">
        <v>248</v>
      </c>
      <c r="H18" s="149" t="s">
        <v>547</v>
      </c>
      <c r="I18" s="431">
        <v>122</v>
      </c>
      <c r="J18" s="434">
        <f t="shared" si="1"/>
        <v>122</v>
      </c>
      <c r="K18" s="53"/>
    </row>
    <row r="19" spans="1:11" ht="20" customHeight="1" x14ac:dyDescent="0.35">
      <c r="A19" s="70"/>
      <c r="B19" s="66" t="s">
        <v>97</v>
      </c>
      <c r="C19" s="68" t="s">
        <v>547</v>
      </c>
      <c r="D19" s="430">
        <v>442</v>
      </c>
      <c r="E19" s="434">
        <f t="shared" si="0"/>
        <v>442</v>
      </c>
      <c r="F19" s="73"/>
      <c r="G19" s="66" t="s">
        <v>114</v>
      </c>
      <c r="H19" s="149" t="s">
        <v>547</v>
      </c>
      <c r="I19" s="430">
        <v>350</v>
      </c>
      <c r="J19" s="434">
        <f t="shared" si="1"/>
        <v>350</v>
      </c>
      <c r="K19" s="53"/>
    </row>
    <row r="20" spans="1:11" ht="20" customHeight="1" x14ac:dyDescent="0.35">
      <c r="A20" s="70"/>
      <c r="B20" s="66" t="s">
        <v>98</v>
      </c>
      <c r="C20" s="68" t="s">
        <v>547</v>
      </c>
      <c r="D20" s="430">
        <v>579</v>
      </c>
      <c r="E20" s="434">
        <f t="shared" si="0"/>
        <v>579</v>
      </c>
      <c r="F20" s="73"/>
      <c r="G20" s="66" t="s">
        <v>115</v>
      </c>
      <c r="H20" s="149" t="s">
        <v>547</v>
      </c>
      <c r="I20" s="430">
        <v>423</v>
      </c>
      <c r="J20" s="434">
        <f t="shared" si="1"/>
        <v>423</v>
      </c>
      <c r="K20" s="53"/>
    </row>
    <row r="21" spans="1:11" ht="20" customHeight="1" x14ac:dyDescent="0.35">
      <c r="A21" s="70"/>
      <c r="B21" s="66" t="s">
        <v>99</v>
      </c>
      <c r="C21" s="68" t="s">
        <v>547</v>
      </c>
      <c r="D21" s="430">
        <v>87</v>
      </c>
      <c r="E21" s="434">
        <f t="shared" si="0"/>
        <v>87</v>
      </c>
      <c r="F21" s="73"/>
      <c r="G21" s="66" t="s">
        <v>116</v>
      </c>
      <c r="H21" s="149" t="s">
        <v>547</v>
      </c>
      <c r="I21" s="430">
        <v>446</v>
      </c>
      <c r="J21" s="434">
        <f t="shared" si="1"/>
        <v>446</v>
      </c>
      <c r="K21" s="53"/>
    </row>
    <row r="22" spans="1:11" ht="20" customHeight="1" x14ac:dyDescent="0.35">
      <c r="A22" s="70"/>
      <c r="B22" s="66" t="s">
        <v>100</v>
      </c>
      <c r="C22" s="68" t="s">
        <v>547</v>
      </c>
      <c r="D22" s="430">
        <v>103</v>
      </c>
      <c r="E22" s="434">
        <f t="shared" si="0"/>
        <v>103</v>
      </c>
      <c r="F22" s="73"/>
      <c r="G22" s="66" t="s">
        <v>117</v>
      </c>
      <c r="H22" s="149" t="s">
        <v>547</v>
      </c>
      <c r="I22" s="430">
        <v>503</v>
      </c>
      <c r="J22" s="434">
        <f t="shared" si="1"/>
        <v>503</v>
      </c>
      <c r="K22" s="53"/>
    </row>
    <row r="23" spans="1:11" ht="20" customHeight="1" x14ac:dyDescent="0.35">
      <c r="A23" s="70"/>
      <c r="B23" s="66" t="s">
        <v>102</v>
      </c>
      <c r="C23" s="68" t="s">
        <v>547</v>
      </c>
      <c r="D23" s="430">
        <v>298</v>
      </c>
      <c r="E23" s="434">
        <f t="shared" si="0"/>
        <v>298</v>
      </c>
      <c r="F23" s="73"/>
      <c r="G23" s="66" t="s">
        <v>216</v>
      </c>
      <c r="H23" s="149" t="s">
        <v>547</v>
      </c>
      <c r="I23" s="430">
        <v>579</v>
      </c>
      <c r="J23" s="434">
        <f t="shared" si="1"/>
        <v>579</v>
      </c>
      <c r="K23" s="53"/>
    </row>
    <row r="24" spans="1:11" ht="20" customHeight="1" x14ac:dyDescent="0.35">
      <c r="A24" s="70"/>
      <c r="B24" s="66" t="s">
        <v>101</v>
      </c>
      <c r="C24" s="68" t="s">
        <v>547</v>
      </c>
      <c r="D24" s="430">
        <v>365</v>
      </c>
      <c r="E24" s="434">
        <f t="shared" si="0"/>
        <v>365</v>
      </c>
      <c r="F24" s="73"/>
      <c r="G24" s="66" t="s">
        <v>140</v>
      </c>
      <c r="H24" s="149" t="s">
        <v>547</v>
      </c>
      <c r="I24" s="431">
        <v>457</v>
      </c>
      <c r="J24" s="434">
        <f t="shared" si="1"/>
        <v>457</v>
      </c>
      <c r="K24" s="53"/>
    </row>
    <row r="25" spans="1:11" ht="20" customHeight="1" x14ac:dyDescent="0.35">
      <c r="A25" s="70"/>
      <c r="B25" s="66" t="s">
        <v>103</v>
      </c>
      <c r="C25" s="68" t="s">
        <v>547</v>
      </c>
      <c r="D25" s="430">
        <v>488</v>
      </c>
      <c r="E25" s="434">
        <f t="shared" si="0"/>
        <v>488</v>
      </c>
      <c r="F25" s="73"/>
      <c r="G25" s="66" t="s">
        <v>217</v>
      </c>
      <c r="H25" s="149" t="s">
        <v>547</v>
      </c>
      <c r="I25" s="430">
        <v>677</v>
      </c>
      <c r="J25" s="434">
        <f t="shared" si="1"/>
        <v>677</v>
      </c>
      <c r="K25" s="53"/>
    </row>
    <row r="26" spans="1:11" ht="20" customHeight="1" x14ac:dyDescent="0.35">
      <c r="A26" s="70"/>
      <c r="B26" s="183" t="s">
        <v>104</v>
      </c>
      <c r="C26" s="231" t="s">
        <v>547</v>
      </c>
      <c r="D26" s="442">
        <v>625</v>
      </c>
      <c r="E26" s="434">
        <f t="shared" si="0"/>
        <v>625</v>
      </c>
      <c r="F26" s="73"/>
      <c r="G26" s="66" t="s">
        <v>141</v>
      </c>
      <c r="H26" s="149" t="s">
        <v>547</v>
      </c>
      <c r="I26" s="431">
        <v>513</v>
      </c>
      <c r="J26" s="434">
        <f t="shared" si="1"/>
        <v>513</v>
      </c>
      <c r="K26" s="53"/>
    </row>
    <row r="27" spans="1:11" ht="20" customHeight="1" x14ac:dyDescent="0.35">
      <c r="A27" s="70"/>
      <c r="B27" s="66" t="s">
        <v>105</v>
      </c>
      <c r="C27" s="149" t="s">
        <v>547</v>
      </c>
      <c r="D27" s="430">
        <v>147</v>
      </c>
      <c r="E27" s="434">
        <f t="shared" si="0"/>
        <v>147</v>
      </c>
      <c r="F27" s="73"/>
      <c r="G27" s="114"/>
      <c r="H27" s="232"/>
      <c r="I27" s="421"/>
      <c r="J27" s="518"/>
    </row>
    <row r="28" spans="1:11" ht="20" customHeight="1" thickBot="1" x14ac:dyDescent="0.4">
      <c r="A28" s="70"/>
      <c r="B28" s="195"/>
      <c r="C28" s="205"/>
      <c r="D28" s="419"/>
      <c r="E28" s="471"/>
      <c r="F28" s="73"/>
      <c r="G28" s="72"/>
      <c r="H28" s="175"/>
      <c r="I28" s="422"/>
      <c r="J28" s="471"/>
    </row>
    <row r="29" spans="1:11" x14ac:dyDescent="0.35">
      <c r="A29" s="70"/>
      <c r="B29" s="107"/>
      <c r="C29" s="230"/>
      <c r="D29" s="92"/>
      <c r="E29" s="92"/>
      <c r="F29" s="73"/>
      <c r="G29" s="107"/>
      <c r="H29" s="230"/>
      <c r="I29" s="107"/>
      <c r="J29" s="107"/>
    </row>
    <row r="30" spans="1:11" x14ac:dyDescent="0.35">
      <c r="A30" s="70"/>
      <c r="B30" s="107"/>
      <c r="C30" s="230"/>
      <c r="D30" s="92"/>
      <c r="E30" s="92"/>
      <c r="F30" s="73"/>
      <c r="G30" s="107"/>
      <c r="H30" s="230"/>
      <c r="I30" s="107"/>
      <c r="J30" s="107"/>
    </row>
    <row r="31" spans="1:11" x14ac:dyDescent="0.35">
      <c r="A31" s="70"/>
      <c r="B31" s="107"/>
      <c r="C31" s="230"/>
      <c r="D31" s="92"/>
      <c r="E31" s="92"/>
      <c r="F31" s="73"/>
      <c r="G31" s="107"/>
      <c r="H31" s="230"/>
      <c r="I31" s="107"/>
      <c r="J31" s="107"/>
    </row>
    <row r="32" spans="1:11" ht="27" customHeight="1" x14ac:dyDescent="0.35">
      <c r="A32" s="70"/>
      <c r="B32" s="123"/>
      <c r="C32" s="70"/>
      <c r="D32" s="70"/>
      <c r="E32" s="70"/>
      <c r="F32" s="70"/>
      <c r="G32" s="70"/>
      <c r="H32" s="70"/>
      <c r="I32" s="70"/>
      <c r="J32" s="70"/>
    </row>
    <row r="33" spans="1:11" ht="26.4" customHeight="1" x14ac:dyDescent="0.35">
      <c r="A33" s="604" t="s">
        <v>548</v>
      </c>
      <c r="B33" s="604"/>
      <c r="C33" s="604"/>
      <c r="D33" s="604"/>
      <c r="E33" s="604"/>
      <c r="F33" s="604"/>
      <c r="G33" s="604"/>
      <c r="H33" s="604"/>
      <c r="I33" s="604"/>
      <c r="J33" s="410"/>
      <c r="K33" s="51"/>
    </row>
    <row r="34" spans="1:11" ht="34.75" customHeight="1" x14ac:dyDescent="0.35">
      <c r="A34" s="614" t="s">
        <v>549</v>
      </c>
      <c r="B34" s="614"/>
      <c r="C34" s="614"/>
      <c r="D34" s="614"/>
      <c r="E34" s="614"/>
      <c r="F34" s="614"/>
      <c r="G34" s="614"/>
      <c r="H34" s="614"/>
      <c r="I34" s="614"/>
      <c r="J34" s="412"/>
    </row>
    <row r="35" spans="1:11" ht="15.75" customHeight="1" x14ac:dyDescent="0.35"/>
    <row r="36" spans="1:11" ht="14.5" x14ac:dyDescent="0.35">
      <c r="B36" s="201"/>
      <c r="C36" s="201"/>
      <c r="D36" s="201"/>
      <c r="E36" s="201"/>
      <c r="F36" s="201"/>
      <c r="G36" s="201"/>
      <c r="H36" s="201"/>
      <c r="I36" s="201"/>
      <c r="J36" s="201"/>
    </row>
    <row r="39" spans="1:11" x14ac:dyDescent="0.35">
      <c r="I39" s="58">
        <v>1</v>
      </c>
      <c r="J39" s="58"/>
    </row>
  </sheetData>
  <sheetProtection password="CF7A" sheet="1" objects="1" scenarios="1"/>
  <mergeCells count="3">
    <mergeCell ref="B2:I2"/>
    <mergeCell ref="A33:I33"/>
    <mergeCell ref="A34:I34"/>
  </mergeCells>
  <pageMargins left="0.23622047244094491" right="0.23622047244094491" top="0.35433070866141736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Фасади Amore Classic (патина)</vt:lpstr>
      <vt:lpstr>Фасади Amore Classic</vt:lpstr>
      <vt:lpstr>Фасади BRAVO</vt:lpstr>
      <vt:lpstr>Фасади Margo</vt:lpstr>
      <vt:lpstr>Фасади FLAT</vt:lpstr>
      <vt:lpstr>Фасади Колор-міх</vt:lpstr>
      <vt:lpstr>Фасади Модена-Парма декор</vt:lpstr>
      <vt:lpstr>Фасади Модена-Парма</vt:lpstr>
      <vt:lpstr>Фасади M. Gloss</vt:lpstr>
      <vt:lpstr>Фасади Верона</vt:lpstr>
      <vt:lpstr>Фасади Соло</vt:lpstr>
      <vt:lpstr>Фасади Квадро-Кредо</vt:lpstr>
      <vt:lpstr>Фасади RioLine</vt:lpstr>
      <vt:lpstr>Фасади Мода Matt</vt:lpstr>
      <vt:lpstr>Фасади ALTA</vt:lpstr>
      <vt:lpstr>Фасади Грація</vt:lpstr>
      <vt:lpstr>Фасади Мода</vt:lpstr>
      <vt:lpstr>Фасади маХіма</vt:lpstr>
      <vt:lpstr>Фасади Альбіна</vt:lpstr>
      <vt:lpstr>Корпуса Luxe</vt:lpstr>
      <vt:lpstr>Фурнітура</vt:lpstr>
      <vt:lpstr>ПРАЙС Amore Classic (патина)</vt:lpstr>
      <vt:lpstr>ПРАЙС Amore Classic</vt:lpstr>
      <vt:lpstr>Прайс BRAVO</vt:lpstr>
      <vt:lpstr>ПРАЙС Margo</vt:lpstr>
      <vt:lpstr>Прайс FLAT</vt:lpstr>
      <vt:lpstr>Прайс Колор-міх</vt:lpstr>
      <vt:lpstr>Прайс Модена-Парма декор</vt:lpstr>
      <vt:lpstr>Прайс Модена-Парма</vt:lpstr>
      <vt:lpstr>Прайс M.Gloss</vt:lpstr>
      <vt:lpstr>Прайс Верона</vt:lpstr>
      <vt:lpstr>Прайс Соло</vt:lpstr>
      <vt:lpstr>Прайс Квадро-Кредо </vt:lpstr>
      <vt:lpstr>Прайс RioLine</vt:lpstr>
      <vt:lpstr>Прайс Мода Matt</vt:lpstr>
      <vt:lpstr>Прайс ALTA</vt:lpstr>
      <vt:lpstr>Прайс Грація</vt:lpstr>
      <vt:lpstr>Прайс Мода</vt:lpstr>
      <vt:lpstr>Прайс маХіма</vt:lpstr>
      <vt:lpstr>Прайс Альбіна</vt:lpstr>
      <vt:lpstr>Важливо</vt:lpstr>
      <vt:lpstr>Шпаргалка Luxe</vt:lpstr>
      <vt:lpstr>Зразки</vt:lpstr>
      <vt:lpstr>Технічна характеристика</vt:lpstr>
      <vt:lpstr>Актуальна продукція</vt:lpstr>
      <vt:lpstr>Новини фабрики 2019</vt:lpstr>
      <vt:lpstr>Контакти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Ольга Владимировна Милко</cp:lastModifiedBy>
  <cp:lastPrinted>2019-10-30T11:16:50Z</cp:lastPrinted>
  <dcterms:created xsi:type="dcterms:W3CDTF">2016-03-31T11:08:14Z</dcterms:created>
  <dcterms:modified xsi:type="dcterms:W3CDTF">2020-04-13T08:52:22Z</dcterms:modified>
</cp:coreProperties>
</file>